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000" windowHeight="78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82" i="1" l="1"/>
  <c r="D182" i="1"/>
  <c r="E182" i="1"/>
  <c r="D203" i="1" l="1"/>
  <c r="E203" i="1"/>
  <c r="C203" i="1"/>
  <c r="E193" i="1" l="1"/>
  <c r="D193" i="1"/>
  <c r="C193" i="1"/>
  <c r="E198" i="1"/>
  <c r="D198" i="1"/>
  <c r="C198" i="1"/>
  <c r="E187" i="1"/>
  <c r="D187" i="1"/>
  <c r="C187" i="1"/>
  <c r="E175" i="1"/>
  <c r="D175" i="1"/>
  <c r="C175" i="1"/>
  <c r="E169" i="1"/>
  <c r="D169" i="1"/>
  <c r="C169" i="1"/>
  <c r="E162" i="1"/>
  <c r="D162" i="1"/>
  <c r="C162" i="1"/>
  <c r="E155" i="1"/>
  <c r="D155" i="1"/>
  <c r="C155" i="1"/>
  <c r="E148" i="1"/>
  <c r="D148" i="1"/>
  <c r="C148" i="1"/>
  <c r="E139" i="1"/>
  <c r="D139" i="1"/>
  <c r="C139" i="1"/>
  <c r="E130" i="1"/>
  <c r="D130" i="1"/>
  <c r="C130" i="1"/>
  <c r="E119" i="1"/>
  <c r="D119" i="1"/>
  <c r="C119" i="1"/>
  <c r="E110" i="1"/>
  <c r="D110" i="1"/>
  <c r="C110" i="1"/>
  <c r="E104" i="1"/>
  <c r="D104" i="1"/>
  <c r="C104" i="1"/>
  <c r="E77" i="1"/>
  <c r="E79" i="1" s="1"/>
  <c r="D77" i="1"/>
  <c r="D79" i="1" s="1"/>
  <c r="C77" i="1"/>
  <c r="C79" i="1" s="1"/>
  <c r="C208" i="1" l="1"/>
  <c r="E208" i="1"/>
  <c r="D208" i="1"/>
  <c r="E87" i="1"/>
  <c r="E89" i="1" s="1"/>
  <c r="D87" i="1"/>
  <c r="D89" i="1" s="1"/>
  <c r="C87" i="1"/>
  <c r="C89" i="1" s="1"/>
  <c r="E9" i="1" l="1"/>
  <c r="E23" i="1" s="1"/>
  <c r="D9" i="1"/>
  <c r="D23" i="1" s="1"/>
  <c r="C9" i="1"/>
  <c r="C23" i="1" s="1"/>
  <c r="E46" i="1" l="1"/>
  <c r="E48" i="1" s="1"/>
  <c r="D46" i="1"/>
  <c r="D48" i="1" s="1"/>
  <c r="C46" i="1"/>
  <c r="C48" i="1" s="1"/>
  <c r="E54" i="1" l="1"/>
  <c r="E56" i="1" s="1"/>
  <c r="E94" i="1" s="1"/>
  <c r="D54" i="1"/>
  <c r="D56" i="1" s="1"/>
  <c r="D94" i="1" s="1"/>
  <c r="C54" i="1"/>
  <c r="C56" i="1" s="1"/>
  <c r="C94" i="1" s="1"/>
  <c r="E91" i="1" l="1"/>
  <c r="D91" i="1"/>
  <c r="C91" i="1"/>
  <c r="E210" i="1" l="1"/>
  <c r="E93" i="1"/>
  <c r="D210" i="1"/>
  <c r="D93" i="1"/>
  <c r="C210" i="1"/>
  <c r="C93" i="1"/>
</calcChain>
</file>

<file path=xl/sharedStrings.xml><?xml version="1.0" encoding="utf-8"?>
<sst xmlns="http://schemas.openxmlformats.org/spreadsheetml/2006/main" count="151" uniqueCount="86">
  <si>
    <t>950 Финансовое управление</t>
  </si>
  <si>
    <t>ИТОГО</t>
  </si>
  <si>
    <t>951 Администрация Серышевского района</t>
  </si>
  <si>
    <t>953 КУМИ</t>
  </si>
  <si>
    <t>955 Отдел образования</t>
  </si>
  <si>
    <t>957 Комитет по культуре</t>
  </si>
  <si>
    <t xml:space="preserve">Субсидия на реализацию мероприятий по развитию и сохраненитю культуры в муниципальных образованиях Амурской области </t>
  </si>
  <si>
    <t>Субсидия на обустройство автомобильных дорог и обеспечение условий для безопасного дорожного движения на территории Амурской области</t>
  </si>
  <si>
    <t>Иные межбюджетные трансферты на ремонт жилых помещений ветеранов Вов</t>
  </si>
  <si>
    <t>Субсидии на софинансирование мероприятий по  модернизации региональных систем дошкольного образования</t>
  </si>
  <si>
    <t>Субвенции на финансовое обеспечение государственного полномочия Амурской области по обеспечению обучающихся по образовательным программам начального общего образования в муниципальных образовательных организациях питанием</t>
  </si>
  <si>
    <t>Субсидия. Капитальные вложения в объекты муниципальной собственности</t>
  </si>
  <si>
    <t>Дотация на выравнивание бюджетной обеспеченности муниципальных районов</t>
  </si>
  <si>
    <t>Субсидии бюджетам муниципальных районов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малоэтважного дилищного строительства, за счет средств, поступивших от государственной корпорации - Фонда содействия реформированию жилищно-коммунального хозяйства на переселение граждан из аварийного жилищного фонда</t>
  </si>
  <si>
    <t>В том числе ФБ</t>
  </si>
  <si>
    <t>Казанский сельсовет</t>
  </si>
  <si>
    <t>Субсидии бюджетам сельских поселений на поддержку отрасли культуры</t>
  </si>
  <si>
    <t>Большесазанский сельсовет</t>
  </si>
  <si>
    <t>Субсидии бюджетам сельских поселений на строительство и реконструкцию (модернизацию) объектов питьевого водоснабжения</t>
  </si>
  <si>
    <t>Полянский сельсовет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</si>
  <si>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</si>
  <si>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Томский сельсовет</t>
  </si>
  <si>
    <t>Субсидия на модернизацию коммунальной инфраструктуры</t>
  </si>
  <si>
    <t>Субсидии бюджетам сельских поселений на обеспечение устойчивого развития сельских территорий</t>
  </si>
  <si>
    <t>пгт Серышево</t>
  </si>
  <si>
    <t>Украинский сельсовет</t>
  </si>
  <si>
    <t>Субсидии бюджетам сельских поселений на софинансирование расходных обязательств субъектов Российской Федерации, связанных с реализацией федеральной целевой программы "Увековечение памяти погибших при защите Отечества на 2019 - 2024 годы"</t>
  </si>
  <si>
    <t>ИТОГО ПО ПОСЕЛЕНИЯМ</t>
  </si>
  <si>
    <t>ИТОГО ПО РАЙОНУ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</si>
  <si>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</si>
  <si>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Аргинский сельсовет</t>
  </si>
  <si>
    <t>Лебяжевский сельсовет</t>
  </si>
  <si>
    <t>Новосергеевский сельсовет</t>
  </si>
  <si>
    <t>Сосновский сельсовет</t>
  </si>
  <si>
    <t>Субсидия на поддержку проектов развития территорий сельских поселений Амурской области основанных на местных инициативах</t>
  </si>
  <si>
    <t>Широкологский сельсовет</t>
  </si>
  <si>
    <t>Дотации бюджетам муниципальных районов на поддержку мер по обеспечению сбалансированности бюджетов</t>
  </si>
  <si>
    <t>Субсидии бюджетам муниципальных районов для оказания гражданам, проживающим на территории муниципального образования и утратившим в результате чрезвычайной ситуации - подтопления или затопления урожай сельскохозяйственных культур, помощи в натуральной форме</t>
  </si>
  <si>
    <t>Субсидии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 (муниципальные образовательные организации)</t>
  </si>
  <si>
    <t>Субвенция, предоставляемая бюджетам муниципальных округов, городских округов и бюджетам поселений Амурской области на осуществление полномочий РФ по первичному воинскому учету, на территориях, где отсуцтствуют военные комиссариаты</t>
  </si>
  <si>
    <t>Водораздельненский сельсовет</t>
  </si>
  <si>
    <t>Озерненский сельсовет</t>
  </si>
  <si>
    <t>Фроловский сельсовет</t>
  </si>
  <si>
    <t>Субсидии бюджетам сельских поселений на поддержку отрасли культуры (создание и модернизацию учреждений культурно-досугового типа в сельской местности)</t>
  </si>
  <si>
    <t>ИТОГО РАЙОН + ПОСЕЛЕНИЯ</t>
  </si>
  <si>
    <t>Лермонтовский сельсовет</t>
  </si>
  <si>
    <t>Разница</t>
  </si>
  <si>
    <t>2 чтение</t>
  </si>
  <si>
    <r>
      <t>Субвенции на финансовое обеспечение государственных полномочий Амурской области по организации мероприятий при осуществлении деятельности по обращению с животными без владельцев</t>
    </r>
    <r>
      <rPr>
        <b/>
        <sz val="10"/>
        <color theme="1"/>
        <rFont val="Times New Roman"/>
        <family val="1"/>
        <charset val="204"/>
      </rPr>
      <t xml:space="preserve"> 95120239999050000150</t>
    </r>
  </si>
  <si>
    <r>
      <t xml:space="preserve">Субсидии на выравнивание обеспеченности муниципальных образований по реализации ими отдельных расходных обязательств </t>
    </r>
    <r>
      <rPr>
        <b/>
        <sz val="10"/>
        <color theme="1"/>
        <rFont val="Times New Roman"/>
        <family val="1"/>
        <charset val="204"/>
      </rPr>
      <t>9502022998050000150</t>
    </r>
  </si>
  <si>
    <r>
      <t xml:space="preserve">Субвенции на финансовое обеспечение государтвенных полномочий Амурской области по расчету и предоставлению дотаций на выравнивание бюджетной обеспеченности поселений бюджетам городских и сельских поселений </t>
    </r>
    <r>
      <rPr>
        <b/>
        <sz val="10"/>
        <color theme="1"/>
        <rFont val="Times New Roman"/>
        <family val="1"/>
        <charset val="204"/>
      </rPr>
      <t>95020230024050000150</t>
    </r>
  </si>
  <si>
    <r>
      <t xml:space="preserve">Субсидии на оказание поддержки бюджетам муниципальных образований, связанной с организацией транспортного обслуживания населения </t>
    </r>
    <r>
      <rPr>
        <b/>
        <sz val="10"/>
        <color theme="1"/>
        <rFont val="Times New Roman"/>
        <family val="1"/>
        <charset val="204"/>
      </rPr>
      <t xml:space="preserve">95120229999050000150 </t>
    </r>
    <r>
      <rPr>
        <b/>
        <i/>
        <sz val="10"/>
        <color theme="1"/>
        <rFont val="Times New Roman"/>
        <family val="1"/>
        <charset val="204"/>
      </rPr>
      <t>ОБ-42</t>
    </r>
  </si>
  <si>
    <r>
      <t xml:space="preserve">Субсидии на поддержку и развитие субъектов малого и среднего предпринимательства, включая крестьянские (фермерские) хозяйства </t>
    </r>
    <r>
      <rPr>
        <b/>
        <sz val="10"/>
        <color theme="1"/>
        <rFont val="Times New Roman"/>
        <family val="1"/>
        <charset val="204"/>
      </rPr>
      <t xml:space="preserve">95120229999050000150 </t>
    </r>
    <r>
      <rPr>
        <b/>
        <i/>
        <sz val="10"/>
        <color theme="1"/>
        <rFont val="Times New Roman"/>
        <family val="1"/>
        <charset val="204"/>
      </rPr>
      <t>ОБ-26</t>
    </r>
  </si>
  <si>
    <r>
      <t xml:space="preserve">Субвенции на осуществление полномочий по составлению (изменению) списков кандидатов в присяжные заседатели федеральных  на составление списков кандидатов в присяжные заседатели федеральных судов общей юрисдикции  в Российской Федерации </t>
    </r>
    <r>
      <rPr>
        <b/>
        <sz val="10"/>
        <color theme="1"/>
        <rFont val="Times New Roman"/>
        <family val="1"/>
        <charset val="204"/>
      </rPr>
      <t xml:space="preserve">95120235120020000150 </t>
    </r>
    <r>
      <rPr>
        <b/>
        <i/>
        <sz val="10"/>
        <color theme="1"/>
        <rFont val="Times New Roman"/>
        <family val="1"/>
        <charset val="204"/>
      </rPr>
      <t>21-51200-00000-00000</t>
    </r>
  </si>
  <si>
    <r>
      <t xml:space="preserve">Субвенции на финансовое обеспечение государственных полномочий по организационному обеспечению деятельности административных комиссий </t>
    </r>
    <r>
      <rPr>
        <b/>
        <sz val="10"/>
        <color theme="1"/>
        <rFont val="Times New Roman"/>
        <family val="1"/>
        <charset val="204"/>
      </rPr>
      <t xml:space="preserve">95120239999050000150 </t>
    </r>
    <r>
      <rPr>
        <b/>
        <i/>
        <sz val="10"/>
        <color theme="1"/>
        <rFont val="Times New Roman"/>
        <family val="1"/>
        <charset val="204"/>
      </rPr>
      <t>ОБ-01</t>
    </r>
  </si>
  <si>
    <r>
      <t xml:space="preserve">Субвенции на финансовое обеспечение переданных государственных полномочий по организации деятельности комиссий по делам несовершеннолетних и защите их прав </t>
    </r>
    <r>
      <rPr>
        <b/>
        <sz val="10"/>
        <color theme="1"/>
        <rFont val="Times New Roman"/>
        <family val="1"/>
        <charset val="204"/>
      </rPr>
      <t xml:space="preserve">95120239999050000150 </t>
    </r>
    <r>
      <rPr>
        <b/>
        <i/>
        <sz val="10"/>
        <color theme="1"/>
        <rFont val="Times New Roman"/>
        <family val="1"/>
        <charset val="204"/>
      </rPr>
      <t>ОБ-04</t>
    </r>
  </si>
  <si>
    <r>
      <t xml:space="preserve">Субвенция на 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совершеннолетних, признанных недееспособными вследствии психического расстройства или ограниченных судом в дееспособности вследствие злоупотребления спиртными напитками и наркотическими средствами </t>
    </r>
    <r>
      <rPr>
        <b/>
        <sz val="10"/>
        <color theme="1"/>
        <rFont val="Times New Roman"/>
        <family val="1"/>
        <charset val="204"/>
      </rPr>
      <t xml:space="preserve">95120239999050000150 </t>
    </r>
    <r>
      <rPr>
        <b/>
        <i/>
        <sz val="10"/>
        <color theme="1"/>
        <rFont val="Times New Roman"/>
        <family val="1"/>
        <charset val="204"/>
      </rPr>
      <t>ОБ-10</t>
    </r>
  </si>
  <si>
    <r>
      <t xml:space="preserve">Субвенции на финансовое обеспечение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(в части расходов на организацию осуществления полномочий) </t>
    </r>
    <r>
      <rPr>
        <b/>
        <sz val="10"/>
        <color theme="1"/>
        <rFont val="Times New Roman"/>
        <family val="1"/>
        <charset val="204"/>
      </rPr>
      <t xml:space="preserve">95320239999050000150 </t>
    </r>
    <r>
      <rPr>
        <b/>
        <i/>
        <sz val="10"/>
        <color theme="1"/>
        <rFont val="Times New Roman"/>
        <family val="1"/>
        <charset val="204"/>
      </rPr>
      <t>ОБ-39</t>
    </r>
  </si>
  <si>
    <r>
      <t xml:space="preserve">Субвенции на финансовое обеспечение государственных полномочий по проведению текущего или капитального ремонта жилых помещений, расположенных на территории области и принадлежащих на праве собственности детям-сиротам и детям, оставшимся без попечения родителей, лицам из их числа </t>
    </r>
    <r>
      <rPr>
        <b/>
        <sz val="10"/>
        <color theme="1"/>
        <rFont val="Times New Roman"/>
        <family val="1"/>
        <charset val="204"/>
      </rPr>
      <t xml:space="preserve">95120239999050000150 </t>
    </r>
    <r>
      <rPr>
        <b/>
        <i/>
        <sz val="10"/>
        <color theme="1"/>
        <rFont val="Times New Roman"/>
        <family val="1"/>
        <charset val="204"/>
      </rPr>
      <t>ОБ-53</t>
    </r>
  </si>
  <si>
    <r>
      <t xml:space="preserve">Субвенции на финансовое обеспечение государственных полномочий по предоставлению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  </r>
    <r>
      <rPr>
        <b/>
        <sz val="10"/>
        <color theme="1"/>
        <rFont val="Times New Roman"/>
        <family val="1"/>
        <charset val="204"/>
      </rPr>
      <t xml:space="preserve">95320235082050000150 </t>
    </r>
    <r>
      <rPr>
        <b/>
        <i/>
        <sz val="10"/>
        <color theme="1"/>
        <rFont val="Times New Roman"/>
        <family val="1"/>
        <charset val="204"/>
      </rPr>
      <t>21-50820-00000-00000</t>
    </r>
  </si>
  <si>
    <r>
      <t xml:space="preserve">Субсидии на обеспечение бесплатным двухразовым питанием детей с ограниченными возможностями здоровья, обучающихся в муниципальных образовательных организациях </t>
    </r>
    <r>
      <rPr>
        <b/>
        <sz val="10"/>
        <color theme="1"/>
        <rFont val="Times New Roman"/>
        <family val="1"/>
        <charset val="204"/>
      </rPr>
      <t xml:space="preserve">95520229999050000150 </t>
    </r>
    <r>
      <rPr>
        <b/>
        <i/>
        <sz val="10"/>
        <color theme="1"/>
        <rFont val="Times New Roman"/>
        <family val="1"/>
        <charset val="204"/>
      </rPr>
      <t>ОБ-12</t>
    </r>
  </si>
  <si>
    <r>
      <t xml:space="preserve">Субвенции на выплату денежных средств на содержание детей, находящихся емьях опекунов (попечителей) и в приемных семьях, а также вознаграждения приемным родителям (родителю) </t>
    </r>
    <r>
      <rPr>
        <b/>
        <sz val="10"/>
        <color theme="1"/>
        <rFont val="Times New Roman"/>
        <family val="1"/>
        <charset val="204"/>
      </rPr>
      <t xml:space="preserve">95520230027050000150 </t>
    </r>
    <r>
      <rPr>
        <b/>
        <i/>
        <sz val="10"/>
        <color theme="1"/>
        <rFont val="Times New Roman"/>
        <family val="1"/>
        <charset val="204"/>
      </rPr>
      <t>ОБ-09</t>
    </r>
  </si>
  <si>
    <r>
      <t xml:space="preserve">Субвенции на выплату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</t>
    </r>
    <r>
      <rPr>
        <b/>
        <sz val="10"/>
        <color theme="1"/>
        <rFont val="Times New Roman"/>
        <family val="1"/>
        <charset val="204"/>
      </rPr>
      <t xml:space="preserve">95520230029050000150 </t>
    </r>
    <r>
      <rPr>
        <b/>
        <i/>
        <sz val="10"/>
        <color theme="1"/>
        <rFont val="Times New Roman"/>
        <family val="1"/>
        <charset val="204"/>
      </rPr>
      <t>ОБ-05</t>
    </r>
  </si>
  <si>
    <r>
      <t xml:space="preserve">Субвенции на финансовое обеспечение государственных полномочий Амурской области по назначению и выплате денежной выплаты при передаче ребенка в семью </t>
    </r>
    <r>
      <rPr>
        <b/>
        <sz val="10"/>
        <color theme="1"/>
        <rFont val="Times New Roman"/>
        <family val="1"/>
        <charset val="204"/>
      </rPr>
      <t xml:space="preserve">95520239999050000150 </t>
    </r>
    <r>
      <rPr>
        <b/>
        <i/>
        <sz val="10"/>
        <color theme="1"/>
        <rFont val="Times New Roman"/>
        <family val="1"/>
        <charset val="204"/>
      </rPr>
      <t>ОБ-06</t>
    </r>
  </si>
  <si>
    <r>
      <t xml:space="preserve">Субвенции на финансовое обеспечение государственных полномочий по выплатам лицам из числа детей-сирот и детей, оставшимся без попечения родителей, достигшим 18 лет, но продолжающим обучение в муниципальной общеобразовательной организации, до окончания обучения </t>
    </r>
    <r>
      <rPr>
        <b/>
        <sz val="10"/>
        <color theme="1"/>
        <rFont val="Times New Roman"/>
        <family val="1"/>
        <charset val="204"/>
      </rPr>
      <t>95520239999050000150</t>
    </r>
    <r>
      <rPr>
        <b/>
        <i/>
        <sz val="10"/>
        <color theme="1"/>
        <rFont val="Times New Roman"/>
        <family val="1"/>
        <charset val="204"/>
      </rPr>
      <t xml:space="preserve"> ОБ-07</t>
    </r>
  </si>
  <si>
    <r>
      <t xml:space="preserve">Субвенции на 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</t>
    </r>
    <r>
      <rPr>
        <b/>
        <sz val="10"/>
        <color theme="1"/>
        <rFont val="Times New Roman"/>
        <family val="1"/>
        <charset val="204"/>
      </rPr>
      <t xml:space="preserve">95520239999050000150 </t>
    </r>
    <r>
      <rPr>
        <b/>
        <i/>
        <sz val="10"/>
        <color theme="1"/>
        <rFont val="Times New Roman"/>
        <family val="1"/>
        <charset val="204"/>
      </rPr>
      <t>ОБ-08</t>
    </r>
  </si>
  <si>
    <r>
      <t xml:space="preserve"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затрат) </t>
    </r>
    <r>
      <rPr>
        <b/>
        <sz val="10"/>
        <color theme="1"/>
        <rFont val="Times New Roman"/>
        <family val="1"/>
        <charset val="204"/>
      </rPr>
      <t xml:space="preserve">95520239999050000150 </t>
    </r>
    <r>
      <rPr>
        <b/>
        <i/>
        <sz val="10"/>
        <color theme="1"/>
        <rFont val="Times New Roman"/>
        <family val="1"/>
        <charset val="204"/>
      </rPr>
      <t>ОБ-54</t>
    </r>
  </si>
  <si>
    <r>
      <t xml:space="preserve">Субвенции на финансовое обеспечение государственного полномочия Амурской области по организации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 </t>
    </r>
    <r>
      <rPr>
        <b/>
        <sz val="10"/>
        <color theme="1"/>
        <rFont val="Times New Roman"/>
        <family val="1"/>
        <charset val="204"/>
      </rPr>
      <t>95520239999050000150</t>
    </r>
    <r>
      <rPr>
        <b/>
        <i/>
        <sz val="10"/>
        <color theme="1"/>
        <rFont val="Times New Roman"/>
        <family val="1"/>
        <charset val="204"/>
      </rPr>
      <t xml:space="preserve"> ОБ-59</t>
    </r>
  </si>
  <si>
    <r>
      <t xml:space="preserve">Субвенция, предоставляемая бюджетам муниципальных округов, городских округов и бюджетам поселений Амурской области на осуществление полномочий РФ по первичному воинскому учету, на территориях, где отсуцтствуют военные комиссариаты </t>
    </r>
    <r>
      <rPr>
        <b/>
        <sz val="10"/>
        <color theme="1"/>
        <rFont val="Times New Roman"/>
        <family val="1"/>
        <charset val="204"/>
      </rPr>
      <t xml:space="preserve">96120235118130000150 </t>
    </r>
    <r>
      <rPr>
        <b/>
        <i/>
        <sz val="10"/>
        <color theme="1"/>
        <rFont val="Times New Roman"/>
        <family val="1"/>
        <charset val="204"/>
      </rPr>
      <t>21-51180-00000-00000</t>
    </r>
  </si>
  <si>
    <r>
      <t xml:space="preserve">Субсидии бюджетам сельских поселений на строительство и реконструкцию (модернизацию) объектов питьевого водоснабжения </t>
    </r>
    <r>
      <rPr>
        <b/>
        <sz val="10"/>
        <color theme="1"/>
        <rFont val="Times New Roman"/>
        <family val="1"/>
        <charset val="204"/>
      </rPr>
      <t>96020225243100000150</t>
    </r>
  </si>
  <si>
    <r>
      <t xml:space="preserve">Субсидии на частичную оплату стоимости путевок для детей работающих граждан в организации отдыха и оздоравления детей в каникулярное время </t>
    </r>
    <r>
      <rPr>
        <b/>
        <sz val="10"/>
        <color theme="1"/>
        <rFont val="Times New Roman"/>
        <family val="1"/>
        <charset val="204"/>
      </rPr>
      <t>95520229999050000150</t>
    </r>
  </si>
  <si>
    <r>
      <t>Субсидии на проведение мероприятий по противопожарной и антитеррорестической защищенности муниципальных образовательных организаций</t>
    </r>
    <r>
      <rPr>
        <b/>
        <sz val="10"/>
        <color theme="1"/>
        <rFont val="Times New Roman"/>
        <family val="1"/>
        <charset val="204"/>
      </rPr>
      <t xml:space="preserve"> 95520229999050000150</t>
    </r>
  </si>
  <si>
    <r>
      <t xml:space="preserve">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школьных образовательных организациях и муниципальных общеобразовательных организациях,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  </r>
    <r>
      <rPr>
        <b/>
        <sz val="10"/>
        <color theme="1"/>
        <rFont val="Times New Roman"/>
        <family val="1"/>
        <charset val="204"/>
      </rPr>
      <t>95520239999050000150</t>
    </r>
  </si>
  <si>
    <t>Субсидия бюджетам муниципальных районов на поддержку отрасли культуры (оснащение музыкальными инструментами детских школ искусств и училищ)</t>
  </si>
  <si>
    <r>
      <t xml:space="preserve">Субсидия на реализацию мероприятий по обеспечению жильем молодых семей </t>
    </r>
    <r>
      <rPr>
        <b/>
        <sz val="10"/>
        <color theme="1"/>
        <rFont val="Times New Roman"/>
        <family val="1"/>
        <charset val="204"/>
      </rPr>
      <t xml:space="preserve">95120225497050000150 </t>
    </r>
    <r>
      <rPr>
        <b/>
        <i/>
        <sz val="10"/>
        <color theme="1"/>
        <rFont val="Times New Roman"/>
        <family val="1"/>
        <charset val="204"/>
      </rPr>
      <t>21-54970-00000-00000</t>
    </r>
  </si>
  <si>
    <r>
      <t xml:space="preserve">Субсидии на софинансирование мероприятия "Оборудование контейнерных площадок для сбора твердых коммунальных отходов" </t>
    </r>
    <r>
      <rPr>
        <b/>
        <sz val="10"/>
        <color theme="1"/>
        <rFont val="Times New Roman"/>
        <family val="1"/>
        <charset val="204"/>
      </rPr>
      <t xml:space="preserve">95120229999050000150 </t>
    </r>
    <r>
      <rPr>
        <b/>
        <i/>
        <sz val="10"/>
        <color theme="1"/>
        <rFont val="Times New Roman"/>
        <family val="1"/>
        <charset val="204"/>
      </rPr>
      <t>ОБ-52</t>
    </r>
  </si>
  <si>
    <r>
      <t xml:space="preserve">Субвенция на 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</t>
    </r>
    <r>
      <rPr>
        <b/>
        <sz val="10"/>
        <color theme="1"/>
        <rFont val="Times New Roman"/>
        <family val="1"/>
        <charset val="204"/>
      </rPr>
      <t xml:space="preserve">95120239999050000150 </t>
    </r>
    <r>
      <rPr>
        <b/>
        <i/>
        <sz val="10"/>
        <color theme="1"/>
        <rFont val="Times New Roman"/>
        <family val="1"/>
        <charset val="204"/>
      </rPr>
      <t>ОБ-02</t>
    </r>
  </si>
  <si>
    <r>
      <t xml:space="preserve">Субсидии на оборудование контейнерных площадок </t>
    </r>
    <r>
      <rPr>
        <b/>
        <sz val="10"/>
        <color theme="1"/>
        <rFont val="Times New Roman"/>
        <family val="1"/>
        <charset val="204"/>
      </rPr>
      <t xml:space="preserve">96120229999130000150 </t>
    </r>
    <r>
      <rPr>
        <b/>
        <i/>
        <sz val="10"/>
        <color theme="1"/>
        <rFont val="Times New Roman"/>
        <family val="1"/>
        <charset val="204"/>
      </rPr>
      <t>ОБ-52</t>
    </r>
  </si>
  <si>
    <r>
      <t xml:space="preserve">Субсидии на осуществление муниципальными образованиями дорожной деятельности в отношении автомобильных дорог местного значения и сооружений на них </t>
    </r>
    <r>
      <rPr>
        <b/>
        <sz val="10"/>
        <color theme="1"/>
        <rFont val="Times New Roman"/>
        <family val="1"/>
        <charset val="204"/>
      </rPr>
      <t>95120229999050000150</t>
    </r>
    <r>
      <rPr>
        <b/>
        <i/>
        <sz val="10"/>
        <color theme="1"/>
        <rFont val="Times New Roman"/>
        <family val="1"/>
        <charset val="204"/>
      </rPr>
      <t xml:space="preserve"> ОБ-44</t>
    </r>
  </si>
  <si>
    <r>
      <t>Субвенции на финансовое обеспечение государственных полномочий Амурской области по постановке на учет и учету граждан, имеющих право на получение жилищных субсидий (единовременных социальных выплат) на приобретение или строительство жилых помещений в соответствии с ФЗ от 25.10.2002 №125-ФЗ "О жилищных субсидиях гражданам, выезжающим из районов Крайнего Севера и приравненых к ним местностей"</t>
    </r>
    <r>
      <rPr>
        <b/>
        <sz val="10"/>
        <color theme="1"/>
        <rFont val="Times New Roman"/>
        <family val="1"/>
        <charset val="204"/>
      </rPr>
      <t xml:space="preserve"> 95120239999050000150 </t>
    </r>
    <r>
      <rPr>
        <b/>
        <i/>
        <sz val="10"/>
        <color theme="1"/>
        <rFont val="Times New Roman"/>
        <family val="1"/>
        <charset val="204"/>
      </rPr>
      <t>ОБ-33</t>
    </r>
  </si>
  <si>
    <r>
      <t xml:space="preserve">Субвенции на проведение Всероссийской перепеси населения 2020 года </t>
    </r>
    <r>
      <rPr>
        <b/>
        <sz val="10"/>
        <color theme="1"/>
        <rFont val="Times New Roman"/>
        <family val="1"/>
        <charset val="204"/>
      </rPr>
      <t xml:space="preserve">95120235469050000150 </t>
    </r>
    <r>
      <rPr>
        <b/>
        <i/>
        <sz val="10"/>
        <color theme="1"/>
        <rFont val="Times New Roman"/>
        <family val="1"/>
        <charset val="204"/>
      </rPr>
      <t>21-54690-00000-00000</t>
    </r>
  </si>
  <si>
    <r>
      <t xml:space="preserve">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</t>
    </r>
    <r>
      <rPr>
        <b/>
        <sz val="10"/>
        <color theme="1"/>
        <rFont val="Times New Roman"/>
        <family val="1"/>
        <charset val="204"/>
      </rPr>
      <t xml:space="preserve">95520235303050000150 </t>
    </r>
    <r>
      <rPr>
        <b/>
        <i/>
        <sz val="10"/>
        <color theme="1"/>
        <rFont val="Times New Roman"/>
        <family val="1"/>
        <charset val="204"/>
      </rPr>
      <t>21-53030-00000-00001</t>
    </r>
  </si>
  <si>
    <r>
      <t xml:space="preserve">Субвенции на финансовое обеспечение государственного полномочия Амурской области по организации бесплатного горячего питания обучающихся, получающих начальное общее образование в муниципальных образовательных организациях </t>
    </r>
    <r>
      <rPr>
        <b/>
        <sz val="10"/>
        <color theme="1"/>
        <rFont val="Times New Roman"/>
        <family val="1"/>
        <charset val="204"/>
      </rPr>
      <t xml:space="preserve">95520235304050000150 </t>
    </r>
    <r>
      <rPr>
        <b/>
        <i/>
        <sz val="10"/>
        <color theme="1"/>
        <rFont val="Times New Roman"/>
        <family val="1"/>
        <charset val="204"/>
      </rPr>
      <t>21-53040-00000-00002</t>
    </r>
  </si>
  <si>
    <r>
      <t xml:space="preserve">Субсидии на дорожную деятельность в отношении автомобильных дорог местного значения и сооружений них </t>
    </r>
    <r>
      <rPr>
        <b/>
        <sz val="10"/>
        <color theme="1"/>
        <rFont val="Times New Roman"/>
        <family val="1"/>
        <charset val="204"/>
      </rPr>
      <t>96120229999130000150</t>
    </r>
    <r>
      <rPr>
        <b/>
        <i/>
        <sz val="10"/>
        <color theme="1"/>
        <rFont val="Times New Roman"/>
        <family val="1"/>
        <charset val="204"/>
      </rPr>
      <t xml:space="preserve"> ОБ-44</t>
    </r>
  </si>
  <si>
    <r>
      <t xml:space="preserve">Субсидии бюджетам сельских поселений на строительство и реконструкцию (модернизацию) объектов питьевого водоснабжения </t>
    </r>
    <r>
      <rPr>
        <b/>
        <sz val="10"/>
        <color rgb="FFFF0000"/>
        <rFont val="Times New Roman"/>
        <family val="1"/>
        <charset val="204"/>
      </rPr>
      <t>96120225243130000150</t>
    </r>
  </si>
  <si>
    <r>
      <t xml:space="preserve">Субсидии. Создание в общеобразовательных организациях, расположенных в сельской местности и малых городах, условий для занятий физической культурой и спортом </t>
    </r>
    <r>
      <rPr>
        <b/>
        <sz val="10"/>
        <color rgb="FFFF0000"/>
        <rFont val="Times New Roman"/>
        <family val="1"/>
        <charset val="204"/>
      </rPr>
      <t>95520225097050000150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</si>
</sst>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43" fontId="4" fillId="0" borderId="1" xfId="1" applyFont="1" applyBorder="1"/>
    <xf numFmtId="0" fontId="4" fillId="0" borderId="1" xfId="0" applyFont="1" applyBorder="1"/>
    <xf numFmtId="0" fontId="2" fillId="0" borderId="1" xfId="0" applyFont="1" applyBorder="1"/>
    <xf numFmtId="43" fontId="2" fillId="0" borderId="1" xfId="1" applyFont="1" applyBorder="1"/>
    <xf numFmtId="0" fontId="5" fillId="0" borderId="0" xfId="0" applyFont="1"/>
    <xf numFmtId="0" fontId="4" fillId="0" borderId="1" xfId="0" applyFont="1" applyFill="1" applyBorder="1" applyAlignment="1">
      <alignment wrapText="1"/>
    </xf>
    <xf numFmtId="43" fontId="2" fillId="0" borderId="0" xfId="1" applyFont="1"/>
    <xf numFmtId="43" fontId="4" fillId="0" borderId="1" xfId="1" applyFont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2" borderId="1" xfId="0" applyFont="1" applyFill="1" applyBorder="1"/>
    <xf numFmtId="43" fontId="4" fillId="2" borderId="1" xfId="1" applyFont="1" applyFill="1" applyBorder="1" applyAlignment="1">
      <alignment horizontal="center"/>
    </xf>
    <xf numFmtId="0" fontId="3" fillId="0" borderId="1" xfId="0" applyFont="1" applyBorder="1"/>
    <xf numFmtId="43" fontId="3" fillId="0" borderId="1" xfId="1" applyFont="1" applyBorder="1"/>
    <xf numFmtId="43" fontId="7" fillId="0" borderId="1" xfId="1" applyFont="1" applyBorder="1" applyAlignment="1">
      <alignment horizontal="center"/>
    </xf>
    <xf numFmtId="0" fontId="4" fillId="3" borderId="1" xfId="0" applyFont="1" applyFill="1" applyBorder="1"/>
    <xf numFmtId="43" fontId="4" fillId="3" borderId="1" xfId="1" applyFont="1" applyFill="1" applyBorder="1" applyAlignment="1">
      <alignment horizontal="center"/>
    </xf>
    <xf numFmtId="0" fontId="6" fillId="0" borderId="0" xfId="0" applyFont="1"/>
    <xf numFmtId="0" fontId="8" fillId="0" borderId="1" xfId="0" applyFont="1" applyBorder="1" applyAlignment="1">
      <alignment wrapText="1"/>
    </xf>
    <xf numFmtId="43" fontId="8" fillId="0" borderId="1" xfId="1" applyFont="1" applyBorder="1" applyAlignment="1">
      <alignment horizontal="center"/>
    </xf>
    <xf numFmtId="0" fontId="4" fillId="3" borderId="1" xfId="0" applyFont="1" applyFill="1" applyBorder="1" applyAlignment="1">
      <alignment wrapText="1"/>
    </xf>
    <xf numFmtId="0" fontId="6" fillId="0" borderId="5" xfId="0" applyFont="1" applyBorder="1"/>
    <xf numFmtId="43" fontId="6" fillId="0" borderId="6" xfId="0" applyNumberFormat="1" applyFont="1" applyBorder="1"/>
    <xf numFmtId="43" fontId="4" fillId="4" borderId="1" xfId="1" applyFont="1" applyFill="1" applyBorder="1"/>
    <xf numFmtId="0" fontId="7" fillId="0" borderId="1" xfId="0" applyFont="1" applyBorder="1" applyAlignment="1">
      <alignment wrapText="1"/>
    </xf>
    <xf numFmtId="0" fontId="0" fillId="0" borderId="1" xfId="0" applyBorder="1"/>
    <xf numFmtId="43" fontId="0" fillId="0" borderId="1" xfId="0" applyNumberFormat="1" applyBorder="1"/>
    <xf numFmtId="43" fontId="4" fillId="3" borderId="1" xfId="1" applyFont="1" applyFill="1" applyBorder="1"/>
    <xf numFmtId="43" fontId="7" fillId="0" borderId="1" xfId="1" applyFont="1" applyBorder="1"/>
    <xf numFmtId="0" fontId="7" fillId="0" borderId="1" xfId="0" applyFont="1" applyFill="1" applyBorder="1" applyAlignment="1">
      <alignment wrapText="1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0"/>
  <sheetViews>
    <sheetView tabSelected="1" topLeftCell="A82" workbookViewId="0">
      <selection activeCell="G26" sqref="G26"/>
    </sheetView>
  </sheetViews>
  <sheetFormatPr defaultRowHeight="15" x14ac:dyDescent="0.25"/>
  <cols>
    <col min="2" max="2" width="66" customWidth="1"/>
    <col min="3" max="3" width="19.125" customWidth="1"/>
    <col min="4" max="4" width="20" customWidth="1"/>
    <col min="5" max="5" width="19.875" customWidth="1"/>
  </cols>
  <sheetData>
    <row r="1" spans="1:5" x14ac:dyDescent="0.25">
      <c r="A1" s="1"/>
      <c r="B1" s="1"/>
      <c r="C1" s="1"/>
      <c r="D1" s="1"/>
      <c r="E1" s="1"/>
    </row>
    <row r="2" spans="1:5" x14ac:dyDescent="0.25">
      <c r="A2" s="1"/>
      <c r="B2" s="39" t="s">
        <v>0</v>
      </c>
      <c r="C2" s="42"/>
      <c r="D2" s="42"/>
      <c r="E2" s="43"/>
    </row>
    <row r="3" spans="1:5" ht="12" customHeight="1" x14ac:dyDescent="0.25">
      <c r="A3" s="1"/>
      <c r="B3" s="2"/>
      <c r="C3" s="3">
        <v>2021</v>
      </c>
      <c r="D3" s="3">
        <v>2022</v>
      </c>
      <c r="E3" s="3">
        <v>2023</v>
      </c>
    </row>
    <row r="4" spans="1:5" ht="17.25" customHeight="1" x14ac:dyDescent="0.25">
      <c r="A4" s="1"/>
      <c r="B4" s="9" t="s">
        <v>12</v>
      </c>
      <c r="C4" s="4">
        <v>50556200</v>
      </c>
      <c r="D4" s="4">
        <v>45704000</v>
      </c>
      <c r="E4" s="4">
        <v>18341900</v>
      </c>
    </row>
    <row r="5" spans="1:5" ht="27" hidden="1" customHeight="1" x14ac:dyDescent="0.25">
      <c r="A5" s="1"/>
      <c r="B5" s="9" t="s">
        <v>36</v>
      </c>
      <c r="C5" s="4">
        <v>0</v>
      </c>
      <c r="D5" s="4">
        <v>0</v>
      </c>
      <c r="E5" s="4">
        <v>0</v>
      </c>
    </row>
    <row r="6" spans="1:5" ht="28.5" customHeight="1" x14ac:dyDescent="0.25">
      <c r="A6" s="1"/>
      <c r="B6" s="9" t="s">
        <v>49</v>
      </c>
      <c r="C6" s="4">
        <v>145044200</v>
      </c>
      <c r="D6" s="4">
        <v>146346300</v>
      </c>
      <c r="E6" s="4">
        <v>156242800</v>
      </c>
    </row>
    <row r="7" spans="1:5" ht="38.25" customHeight="1" x14ac:dyDescent="0.25">
      <c r="A7" s="1"/>
      <c r="B7" s="9" t="s">
        <v>50</v>
      </c>
      <c r="C7" s="4">
        <v>7377600</v>
      </c>
      <c r="D7" s="4">
        <v>7672800</v>
      </c>
      <c r="E7" s="4">
        <v>7932300</v>
      </c>
    </row>
    <row r="8" spans="1:5" ht="38.25" hidden="1" customHeight="1" x14ac:dyDescent="0.25">
      <c r="A8" s="1"/>
      <c r="B8" s="9" t="s">
        <v>29</v>
      </c>
      <c r="C8" s="4"/>
      <c r="D8" s="4">
        <v>0</v>
      </c>
      <c r="E8" s="4">
        <v>0</v>
      </c>
    </row>
    <row r="9" spans="1:5" x14ac:dyDescent="0.25">
      <c r="A9" s="1"/>
      <c r="B9" s="5" t="s">
        <v>1</v>
      </c>
      <c r="C9" s="4">
        <f>C4+C5+C6+C7+C8</f>
        <v>202978000</v>
      </c>
      <c r="D9" s="4">
        <f>D4+D5+D6+D7+D8</f>
        <v>199723100</v>
      </c>
      <c r="E9" s="4">
        <f>E4+E5+E6+E7+E8</f>
        <v>182517000</v>
      </c>
    </row>
    <row r="10" spans="1:5" hidden="1" x14ac:dyDescent="0.25">
      <c r="A10" s="1"/>
      <c r="B10" s="6"/>
      <c r="C10" s="7"/>
      <c r="D10" s="7"/>
      <c r="E10" s="7"/>
    </row>
    <row r="11" spans="1:5" hidden="1" x14ac:dyDescent="0.25">
      <c r="A11" s="1"/>
      <c r="B11" s="6"/>
      <c r="C11" s="7"/>
      <c r="D11" s="7"/>
      <c r="E11" s="7"/>
    </row>
    <row r="12" spans="1:5" hidden="1" x14ac:dyDescent="0.25">
      <c r="A12" s="1"/>
      <c r="B12" s="6"/>
      <c r="C12" s="7"/>
      <c r="D12" s="7"/>
      <c r="E12" s="7"/>
    </row>
    <row r="13" spans="1:5" hidden="1" x14ac:dyDescent="0.25">
      <c r="A13" s="1"/>
      <c r="B13" s="6"/>
      <c r="C13" s="7"/>
      <c r="D13" s="7"/>
      <c r="E13" s="7"/>
    </row>
    <row r="14" spans="1:5" hidden="1" x14ac:dyDescent="0.25">
      <c r="A14" s="1"/>
      <c r="B14" s="6"/>
      <c r="C14" s="7"/>
      <c r="D14" s="7"/>
      <c r="E14" s="7"/>
    </row>
    <row r="15" spans="1:5" hidden="1" x14ac:dyDescent="0.25">
      <c r="A15" s="1"/>
      <c r="B15" s="6"/>
      <c r="C15" s="7"/>
      <c r="D15" s="7"/>
      <c r="E15" s="7"/>
    </row>
    <row r="16" spans="1:5" hidden="1" x14ac:dyDescent="0.25">
      <c r="A16" s="1"/>
      <c r="B16" s="6"/>
      <c r="C16" s="7"/>
      <c r="D16" s="7"/>
      <c r="E16" s="7"/>
    </row>
    <row r="17" spans="1:5" hidden="1" x14ac:dyDescent="0.25">
      <c r="A17" s="1"/>
      <c r="B17" s="6"/>
      <c r="C17" s="7"/>
      <c r="D17" s="7"/>
      <c r="E17" s="7"/>
    </row>
    <row r="18" spans="1:5" hidden="1" x14ac:dyDescent="0.25">
      <c r="A18" s="1"/>
      <c r="B18" s="6"/>
      <c r="C18" s="7"/>
      <c r="D18" s="7"/>
      <c r="E18" s="7"/>
    </row>
    <row r="19" spans="1:5" hidden="1" x14ac:dyDescent="0.25">
      <c r="A19" s="1"/>
      <c r="B19" s="6"/>
      <c r="C19" s="7"/>
      <c r="D19" s="7"/>
      <c r="E19" s="7"/>
    </row>
    <row r="20" spans="1:5" hidden="1" x14ac:dyDescent="0.25">
      <c r="A20" s="1"/>
      <c r="B20" s="6"/>
      <c r="C20" s="7"/>
      <c r="D20" s="7"/>
      <c r="E20" s="7"/>
    </row>
    <row r="21" spans="1:5" hidden="1" x14ac:dyDescent="0.25">
      <c r="A21" s="1"/>
      <c r="B21" s="6"/>
      <c r="C21" s="7"/>
      <c r="D21" s="7"/>
      <c r="E21" s="7"/>
    </row>
    <row r="22" spans="1:5" hidden="1" x14ac:dyDescent="0.25">
      <c r="A22" s="1"/>
      <c r="B22" s="5" t="s">
        <v>47</v>
      </c>
      <c r="C22" s="4">
        <v>202978000</v>
      </c>
      <c r="D22" s="4">
        <v>199723100</v>
      </c>
      <c r="E22" s="4">
        <v>182517000</v>
      </c>
    </row>
    <row r="23" spans="1:5" hidden="1" x14ac:dyDescent="0.25">
      <c r="A23" s="1"/>
      <c r="B23" s="5" t="s">
        <v>46</v>
      </c>
      <c r="C23" s="4">
        <f>C9-C22</f>
        <v>0</v>
      </c>
      <c r="D23" s="4">
        <f>D9-D22</f>
        <v>0</v>
      </c>
      <c r="E23" s="4">
        <f>E9-E22</f>
        <v>0</v>
      </c>
    </row>
    <row r="24" spans="1:5" ht="20.25" customHeight="1" x14ac:dyDescent="0.25">
      <c r="A24" s="1"/>
      <c r="B24" s="1"/>
      <c r="C24" s="1"/>
      <c r="D24" s="1"/>
      <c r="E24" s="1"/>
    </row>
    <row r="25" spans="1:5" x14ac:dyDescent="0.25">
      <c r="A25" s="1"/>
      <c r="B25" s="39" t="s">
        <v>2</v>
      </c>
      <c r="C25" s="42"/>
      <c r="D25" s="42"/>
      <c r="E25" s="43"/>
    </row>
    <row r="26" spans="1:5" x14ac:dyDescent="0.25">
      <c r="A26" s="1"/>
      <c r="B26" s="5"/>
      <c r="C26" s="3">
        <v>2021</v>
      </c>
      <c r="D26" s="3">
        <v>2022</v>
      </c>
      <c r="E26" s="3">
        <v>2023</v>
      </c>
    </row>
    <row r="27" spans="1:5" ht="90" hidden="1" customHeight="1" x14ac:dyDescent="0.25">
      <c r="A27" s="1"/>
      <c r="B27" s="9" t="s">
        <v>13</v>
      </c>
      <c r="C27" s="4"/>
      <c r="D27" s="4"/>
      <c r="E27" s="4"/>
    </row>
    <row r="28" spans="1:5" ht="27" customHeight="1" x14ac:dyDescent="0.25">
      <c r="A28" s="1"/>
      <c r="B28" s="9" t="s">
        <v>74</v>
      </c>
      <c r="C28" s="11">
        <v>815173.77</v>
      </c>
      <c r="D28" s="4">
        <v>817146.31</v>
      </c>
      <c r="E28" s="4">
        <v>806103.59</v>
      </c>
    </row>
    <row r="29" spans="1:5" ht="34.5" customHeight="1" x14ac:dyDescent="0.25">
      <c r="A29" s="1"/>
      <c r="B29" s="9" t="s">
        <v>51</v>
      </c>
      <c r="C29" s="4">
        <v>3793890.96</v>
      </c>
      <c r="D29" s="4">
        <v>3765911.43</v>
      </c>
      <c r="E29" s="4">
        <v>1047600</v>
      </c>
    </row>
    <row r="30" spans="1:5" ht="27.75" hidden="1" customHeight="1" x14ac:dyDescent="0.25">
      <c r="A30" s="1"/>
      <c r="B30" s="9" t="s">
        <v>7</v>
      </c>
      <c r="C30" s="29"/>
      <c r="D30" s="29"/>
      <c r="E30" s="29"/>
    </row>
    <row r="31" spans="1:5" ht="37.5" customHeight="1" x14ac:dyDescent="0.25">
      <c r="A31" s="1"/>
      <c r="B31" s="9" t="s">
        <v>78</v>
      </c>
      <c r="C31" s="4">
        <v>10633654</v>
      </c>
      <c r="D31" s="4">
        <v>10633654</v>
      </c>
      <c r="E31" s="4">
        <v>10633654</v>
      </c>
    </row>
    <row r="32" spans="1:5" ht="27" customHeight="1" x14ac:dyDescent="0.25">
      <c r="A32" s="1"/>
      <c r="B32" s="9" t="s">
        <v>52</v>
      </c>
      <c r="C32" s="4">
        <v>665400</v>
      </c>
      <c r="D32" s="4">
        <v>665400</v>
      </c>
      <c r="E32" s="4">
        <v>74600</v>
      </c>
    </row>
    <row r="33" spans="1:5" ht="30" customHeight="1" x14ac:dyDescent="0.25">
      <c r="A33" s="1"/>
      <c r="B33" s="9" t="s">
        <v>75</v>
      </c>
      <c r="C33" s="4">
        <v>1130541.54</v>
      </c>
      <c r="D33" s="4">
        <v>301152.05</v>
      </c>
      <c r="E33" s="4">
        <v>0</v>
      </c>
    </row>
    <row r="34" spans="1:5" ht="50.25" hidden="1" customHeight="1" x14ac:dyDescent="0.25">
      <c r="A34" s="1"/>
      <c r="B34" s="9" t="s">
        <v>37</v>
      </c>
      <c r="C34" s="29"/>
      <c r="D34" s="29"/>
      <c r="E34" s="29"/>
    </row>
    <row r="35" spans="1:5" ht="51.75" customHeight="1" x14ac:dyDescent="0.25">
      <c r="A35" s="1"/>
      <c r="B35" s="9" t="s">
        <v>53</v>
      </c>
      <c r="C35" s="4">
        <v>13222</v>
      </c>
      <c r="D35" s="4">
        <v>172873</v>
      </c>
      <c r="E35" s="4">
        <v>5471</v>
      </c>
    </row>
    <row r="36" spans="1:5" ht="41.25" customHeight="1" x14ac:dyDescent="0.25">
      <c r="A36" s="1"/>
      <c r="B36" s="9" t="s">
        <v>48</v>
      </c>
      <c r="C36" s="33">
        <v>286277.49</v>
      </c>
      <c r="D36" s="33">
        <v>286277.49</v>
      </c>
      <c r="E36" s="33">
        <v>286277.49</v>
      </c>
    </row>
    <row r="37" spans="1:5" ht="39" customHeight="1" x14ac:dyDescent="0.25">
      <c r="A37" s="1"/>
      <c r="B37" s="9" t="s">
        <v>54</v>
      </c>
      <c r="C37" s="4">
        <v>626410.14</v>
      </c>
      <c r="D37" s="4">
        <v>626410.14</v>
      </c>
      <c r="E37" s="4">
        <v>626410.14</v>
      </c>
    </row>
    <row r="38" spans="1:5" ht="52.5" customHeight="1" x14ac:dyDescent="0.25">
      <c r="A38" s="1"/>
      <c r="B38" s="9" t="s">
        <v>76</v>
      </c>
      <c r="C38" s="4">
        <v>52687414.729999997</v>
      </c>
      <c r="D38" s="4">
        <v>52687414.729999997</v>
      </c>
      <c r="E38" s="4">
        <v>52687414.729999997</v>
      </c>
    </row>
    <row r="39" spans="1:5" ht="39.75" customHeight="1" x14ac:dyDescent="0.25">
      <c r="A39" s="1"/>
      <c r="B39" s="9" t="s">
        <v>55</v>
      </c>
      <c r="C39" s="33">
        <v>624666.06999999995</v>
      </c>
      <c r="D39" s="33">
        <v>624666.06999999995</v>
      </c>
      <c r="E39" s="33">
        <v>624666.06999999995</v>
      </c>
    </row>
    <row r="40" spans="1:5" ht="77.25" customHeight="1" x14ac:dyDescent="0.25">
      <c r="A40" s="1"/>
      <c r="B40" s="9" t="s">
        <v>79</v>
      </c>
      <c r="C40" s="4">
        <v>168.29</v>
      </c>
      <c r="D40" s="4">
        <v>168.29</v>
      </c>
      <c r="E40" s="4">
        <v>168.29</v>
      </c>
    </row>
    <row r="41" spans="1:5" ht="67.5" customHeight="1" x14ac:dyDescent="0.25">
      <c r="A41" s="1"/>
      <c r="B41" s="9" t="s">
        <v>56</v>
      </c>
      <c r="C41" s="4">
        <v>624666.06999999995</v>
      </c>
      <c r="D41" s="4">
        <v>624666.06999999995</v>
      </c>
      <c r="E41" s="4">
        <v>624666.06999999995</v>
      </c>
    </row>
    <row r="42" spans="1:5" ht="51.75" customHeight="1" x14ac:dyDescent="0.25">
      <c r="A42" s="1"/>
      <c r="B42" s="9" t="s">
        <v>58</v>
      </c>
      <c r="C42" s="33">
        <v>0</v>
      </c>
      <c r="D42" s="33">
        <v>200970</v>
      </c>
      <c r="E42" s="33">
        <v>200970</v>
      </c>
    </row>
    <row r="43" spans="1:5" ht="40.5" hidden="1" customHeight="1" x14ac:dyDescent="0.25">
      <c r="A43" s="1"/>
      <c r="B43" s="9" t="s">
        <v>29</v>
      </c>
      <c r="C43" s="4"/>
      <c r="D43" s="4"/>
      <c r="E43" s="4"/>
    </row>
    <row r="44" spans="1:5" ht="17.25" hidden="1" customHeight="1" x14ac:dyDescent="0.25">
      <c r="A44" s="1"/>
      <c r="B44" s="9" t="s">
        <v>8</v>
      </c>
      <c r="C44" s="4"/>
      <c r="D44" s="4"/>
      <c r="E44" s="4"/>
    </row>
    <row r="45" spans="1:5" ht="28.5" hidden="1" customHeight="1" x14ac:dyDescent="0.25">
      <c r="A45" s="1"/>
      <c r="B45" s="9" t="s">
        <v>80</v>
      </c>
      <c r="C45" s="4">
        <v>0</v>
      </c>
      <c r="D45" s="4">
        <v>0</v>
      </c>
      <c r="E45" s="4">
        <v>0</v>
      </c>
    </row>
    <row r="46" spans="1:5" ht="14.25" customHeight="1" x14ac:dyDescent="0.25">
      <c r="A46" s="1"/>
      <c r="B46" s="5" t="s">
        <v>1</v>
      </c>
      <c r="C46" s="4">
        <f>C44+C41+C40+C39+C38+C37+C36+C35+C34+C33+C32+C31+C30+C29+C28+C27+C43+C45+C42</f>
        <v>71901485.059999987</v>
      </c>
      <c r="D46" s="4">
        <f>D44+D41+D40+D39+D38+D37+D36+D35+D34+D33+D32+D31+D30+D29+D28+D27+D43+D45+D42</f>
        <v>71406709.579999998</v>
      </c>
      <c r="E46" s="4">
        <f>E44+E41+E40+E39+E38+E37+E36+E35+E34+E33+E32+E31+E30+E29+E28+E27+E43+E45+E42</f>
        <v>67618001.379999995</v>
      </c>
    </row>
    <row r="47" spans="1:5" ht="14.25" hidden="1" customHeight="1" x14ac:dyDescent="0.25">
      <c r="A47" s="1"/>
      <c r="B47" s="5" t="s">
        <v>47</v>
      </c>
      <c r="C47" s="4">
        <v>71937900</v>
      </c>
      <c r="D47" s="4">
        <v>71443200</v>
      </c>
      <c r="E47" s="4">
        <v>67654500</v>
      </c>
    </row>
    <row r="48" spans="1:5" ht="14.25" hidden="1" customHeight="1" x14ac:dyDescent="0.25">
      <c r="A48" s="1"/>
      <c r="B48" s="5" t="s">
        <v>46</v>
      </c>
      <c r="C48" s="4">
        <f>C46-C47</f>
        <v>-36414.940000012517</v>
      </c>
      <c r="D48" s="4">
        <f>D46-D47</f>
        <v>-36490.420000001788</v>
      </c>
      <c r="E48" s="4">
        <f>E46-E47</f>
        <v>-36498.620000004768</v>
      </c>
    </row>
    <row r="49" spans="1:5" ht="18" customHeight="1" x14ac:dyDescent="0.25">
      <c r="A49" s="1"/>
      <c r="B49" s="1"/>
      <c r="C49" s="1"/>
      <c r="D49" s="1"/>
      <c r="E49" s="1"/>
    </row>
    <row r="50" spans="1:5" x14ac:dyDescent="0.25">
      <c r="A50" s="1"/>
      <c r="B50" s="39" t="s">
        <v>3</v>
      </c>
      <c r="C50" s="44"/>
      <c r="D50" s="44"/>
      <c r="E50" s="45"/>
    </row>
    <row r="51" spans="1:5" ht="11.25" customHeight="1" x14ac:dyDescent="0.25">
      <c r="A51" s="1"/>
      <c r="B51" s="2"/>
      <c r="C51" s="3">
        <v>2021</v>
      </c>
      <c r="D51" s="3">
        <v>2022</v>
      </c>
      <c r="E51" s="3">
        <v>2023</v>
      </c>
    </row>
    <row r="52" spans="1:5" ht="54" customHeight="1" x14ac:dyDescent="0.25">
      <c r="A52" s="1"/>
      <c r="B52" s="9" t="s">
        <v>57</v>
      </c>
      <c r="C52" s="4">
        <v>94866.16</v>
      </c>
      <c r="D52" s="4">
        <v>94866.16</v>
      </c>
      <c r="E52" s="4">
        <v>94866.16</v>
      </c>
    </row>
    <row r="53" spans="1:5" ht="55.5" customHeight="1" x14ac:dyDescent="0.25">
      <c r="A53" s="1"/>
      <c r="B53" s="9" t="s">
        <v>59</v>
      </c>
      <c r="C53" s="4">
        <v>15811026</v>
      </c>
      <c r="D53" s="4">
        <v>15811026</v>
      </c>
      <c r="E53" s="4">
        <v>15811026</v>
      </c>
    </row>
    <row r="54" spans="1:5" x14ac:dyDescent="0.25">
      <c r="A54" s="1"/>
      <c r="B54" s="5" t="s">
        <v>1</v>
      </c>
      <c r="C54" s="4">
        <f>C53+C52</f>
        <v>15905892.16</v>
      </c>
      <c r="D54" s="4">
        <f>D53+D52</f>
        <v>15905892.16</v>
      </c>
      <c r="E54" s="4">
        <f>E53+E52</f>
        <v>15905892.16</v>
      </c>
    </row>
    <row r="55" spans="1:5" hidden="1" x14ac:dyDescent="0.25">
      <c r="A55" s="1"/>
      <c r="B55" s="5" t="s">
        <v>47</v>
      </c>
      <c r="C55" s="4">
        <v>15905900</v>
      </c>
      <c r="D55" s="4">
        <v>15905900</v>
      </c>
      <c r="E55" s="4">
        <v>15905900</v>
      </c>
    </row>
    <row r="56" spans="1:5" hidden="1" x14ac:dyDescent="0.25">
      <c r="A56" s="1"/>
      <c r="B56" s="5" t="s">
        <v>46</v>
      </c>
      <c r="C56" s="4">
        <f>C54-C55</f>
        <v>-7.8399999998509884</v>
      </c>
      <c r="D56" s="4">
        <f>D54-D55</f>
        <v>-7.8399999998509884</v>
      </c>
      <c r="E56" s="4">
        <f>E54-E55</f>
        <v>-7.8399999998509884</v>
      </c>
    </row>
    <row r="57" spans="1:5" ht="22.5" customHeight="1" x14ac:dyDescent="0.25">
      <c r="A57" s="1"/>
      <c r="B57" s="1"/>
      <c r="C57" s="1"/>
      <c r="D57" s="1"/>
      <c r="E57" s="1"/>
    </row>
    <row r="58" spans="1:5" x14ac:dyDescent="0.25">
      <c r="A58" s="1"/>
      <c r="B58" s="39" t="s">
        <v>4</v>
      </c>
      <c r="C58" s="42"/>
      <c r="D58" s="42"/>
      <c r="E58" s="43"/>
    </row>
    <row r="59" spans="1:5" x14ac:dyDescent="0.25">
      <c r="A59" s="1"/>
      <c r="B59" s="5"/>
      <c r="C59" s="3">
        <v>2021</v>
      </c>
      <c r="D59" s="3">
        <v>2022</v>
      </c>
      <c r="E59" s="3">
        <v>2023</v>
      </c>
    </row>
    <row r="60" spans="1:5" ht="42" customHeight="1" x14ac:dyDescent="0.25">
      <c r="A60" s="1"/>
      <c r="B60" s="35" t="s">
        <v>85</v>
      </c>
      <c r="C60" s="34">
        <v>1602440</v>
      </c>
      <c r="D60" s="34">
        <v>1575988.1</v>
      </c>
      <c r="E60" s="34">
        <v>1721688.95</v>
      </c>
    </row>
    <row r="61" spans="1:5" ht="27.75" hidden="1" customHeight="1" x14ac:dyDescent="0.25">
      <c r="A61" s="1"/>
      <c r="B61" s="9" t="s">
        <v>9</v>
      </c>
      <c r="C61" s="4"/>
      <c r="D61" s="4"/>
      <c r="E61" s="4"/>
    </row>
    <row r="62" spans="1:5" ht="27.75" customHeight="1" x14ac:dyDescent="0.25">
      <c r="A62" s="1"/>
      <c r="B62" s="9" t="s">
        <v>70</v>
      </c>
      <c r="C62" s="4">
        <v>1002117.41</v>
      </c>
      <c r="D62" s="4">
        <v>1002117.41</v>
      </c>
      <c r="E62" s="4">
        <v>126441.85</v>
      </c>
    </row>
    <row r="63" spans="1:5" ht="37.5" customHeight="1" x14ac:dyDescent="0.25">
      <c r="A63" s="1"/>
      <c r="B63" s="9" t="s">
        <v>60</v>
      </c>
      <c r="C63" s="4">
        <v>2210055.7599999998</v>
      </c>
      <c r="D63" s="4">
        <v>2210055.7599999998</v>
      </c>
      <c r="E63" s="4">
        <v>446582.18</v>
      </c>
    </row>
    <row r="64" spans="1:5" ht="31.5" customHeight="1" x14ac:dyDescent="0.25">
      <c r="A64" s="1"/>
      <c r="B64" s="9" t="s">
        <v>71</v>
      </c>
      <c r="C64" s="4">
        <v>3155216</v>
      </c>
      <c r="D64" s="4">
        <v>0</v>
      </c>
      <c r="E64" s="4">
        <v>0</v>
      </c>
    </row>
    <row r="65" spans="1:5" ht="39.75" customHeight="1" x14ac:dyDescent="0.25">
      <c r="A65" s="1"/>
      <c r="B65" s="9" t="s">
        <v>61</v>
      </c>
      <c r="C65" s="4">
        <v>25213692.920000002</v>
      </c>
      <c r="D65" s="4">
        <v>26068246.579999998</v>
      </c>
      <c r="E65" s="4">
        <v>26068246.579999998</v>
      </c>
    </row>
    <row r="66" spans="1:5" ht="42" customHeight="1" x14ac:dyDescent="0.25">
      <c r="A66" s="1"/>
      <c r="B66" s="9" t="s">
        <v>62</v>
      </c>
      <c r="C66" s="4">
        <v>11027515.050000001</v>
      </c>
      <c r="D66" s="4">
        <v>10901548.9</v>
      </c>
      <c r="E66" s="4">
        <v>11202772.310000001</v>
      </c>
    </row>
    <row r="67" spans="1:5" ht="40.5" customHeight="1" x14ac:dyDescent="0.25">
      <c r="A67" s="1"/>
      <c r="B67" s="9" t="s">
        <v>63</v>
      </c>
      <c r="C67" s="4">
        <v>2622533.19</v>
      </c>
      <c r="D67" s="4">
        <v>3025864.14</v>
      </c>
      <c r="E67" s="4">
        <v>3092399.79</v>
      </c>
    </row>
    <row r="68" spans="1:5" ht="53.25" customHeight="1" x14ac:dyDescent="0.25">
      <c r="A68" s="1"/>
      <c r="B68" s="9" t="s">
        <v>64</v>
      </c>
      <c r="C68" s="4">
        <v>65579.149999999994</v>
      </c>
      <c r="D68" s="4">
        <v>67696.44</v>
      </c>
      <c r="E68" s="4">
        <v>67696.44</v>
      </c>
    </row>
    <row r="69" spans="1:5" ht="42.75" customHeight="1" x14ac:dyDescent="0.25">
      <c r="A69" s="1"/>
      <c r="B69" s="9" t="s">
        <v>65</v>
      </c>
      <c r="C69" s="4">
        <v>2544258.42</v>
      </c>
      <c r="D69" s="4">
        <v>2544258.42</v>
      </c>
      <c r="E69" s="4">
        <v>2544258.42</v>
      </c>
    </row>
    <row r="70" spans="1:5" ht="93" customHeight="1" x14ac:dyDescent="0.25">
      <c r="A70" s="1"/>
      <c r="B70" s="9" t="s">
        <v>72</v>
      </c>
      <c r="C70" s="4">
        <v>356412704.76999998</v>
      </c>
      <c r="D70" s="4">
        <v>376466594.63</v>
      </c>
      <c r="E70" s="4">
        <v>399418295.38</v>
      </c>
    </row>
    <row r="71" spans="1:5" ht="51" hidden="1" customHeight="1" x14ac:dyDescent="0.25">
      <c r="A71" s="1"/>
      <c r="B71" s="9" t="s">
        <v>10</v>
      </c>
      <c r="C71" s="4"/>
      <c r="D71" s="4"/>
      <c r="E71" s="4"/>
    </row>
    <row r="72" spans="1:5" ht="50.25" customHeight="1" x14ac:dyDescent="0.25">
      <c r="A72" s="1"/>
      <c r="B72" s="9" t="s">
        <v>81</v>
      </c>
      <c r="C72" s="4">
        <v>24724980</v>
      </c>
      <c r="D72" s="4">
        <v>24724980</v>
      </c>
      <c r="E72" s="4">
        <v>24724980</v>
      </c>
    </row>
    <row r="73" spans="1:5" ht="50.25" customHeight="1" x14ac:dyDescent="0.25">
      <c r="A73" s="1"/>
      <c r="B73" s="9" t="s">
        <v>66</v>
      </c>
      <c r="C73" s="4">
        <v>1912065.12</v>
      </c>
      <c r="D73" s="4">
        <v>1912065.12</v>
      </c>
      <c r="E73" s="4">
        <v>1912065.12</v>
      </c>
    </row>
    <row r="74" spans="1:5" ht="42" hidden="1" customHeight="1" x14ac:dyDescent="0.25">
      <c r="A74" s="1"/>
      <c r="B74" s="9" t="s">
        <v>38</v>
      </c>
      <c r="C74" s="4"/>
      <c r="D74" s="4"/>
      <c r="E74" s="4"/>
    </row>
    <row r="75" spans="1:5" ht="52.5" customHeight="1" x14ac:dyDescent="0.25">
      <c r="A75" s="1"/>
      <c r="B75" s="9" t="s">
        <v>82</v>
      </c>
      <c r="C75" s="4">
        <v>17719380</v>
      </c>
      <c r="D75" s="4">
        <v>18356940</v>
      </c>
      <c r="E75" s="4">
        <v>18633195</v>
      </c>
    </row>
    <row r="76" spans="1:5" ht="65.25" customHeight="1" x14ac:dyDescent="0.25">
      <c r="A76" s="1"/>
      <c r="B76" s="9" t="s">
        <v>67</v>
      </c>
      <c r="C76" s="4">
        <v>177193.8</v>
      </c>
      <c r="D76" s="4">
        <v>183569.4</v>
      </c>
      <c r="E76" s="4">
        <v>186331.95</v>
      </c>
    </row>
    <row r="77" spans="1:5" x14ac:dyDescent="0.25">
      <c r="A77" s="1"/>
      <c r="B77" s="5" t="s">
        <v>1</v>
      </c>
      <c r="C77" s="4">
        <f>C71+C70+C69+C68+C67+C66+C65+C63+C62+C61+C60+C64+C72+C73+C74+C75+C76</f>
        <v>450389731.59000003</v>
      </c>
      <c r="D77" s="4">
        <f>D71+D70+D69+D68+D67+D66+D65+D63+D62+D61+D60+D64+D72+D73+D74+D75+D76</f>
        <v>469039924.89999998</v>
      </c>
      <c r="E77" s="4">
        <f>E71+E70+E69+E68+E67+E66+E65+E63+E62+E61+E60+E64+E72+E73+E74+E75+E76</f>
        <v>490144953.97000003</v>
      </c>
    </row>
    <row r="78" spans="1:5" hidden="1" x14ac:dyDescent="0.25">
      <c r="A78" s="1"/>
      <c r="B78" s="5" t="s">
        <v>47</v>
      </c>
      <c r="C78" s="4">
        <v>451153200</v>
      </c>
      <c r="D78" s="4">
        <v>472037400</v>
      </c>
      <c r="E78" s="4">
        <v>473170800</v>
      </c>
    </row>
    <row r="79" spans="1:5" hidden="1" x14ac:dyDescent="0.25">
      <c r="A79" s="1"/>
      <c r="B79" s="5" t="s">
        <v>46</v>
      </c>
      <c r="C79" s="4">
        <f>C77-C78</f>
        <v>-763468.40999996662</v>
      </c>
      <c r="D79" s="4">
        <f>D77-D78</f>
        <v>-2997475.1000000238</v>
      </c>
      <c r="E79" s="4">
        <f>E77-E78</f>
        <v>16974153.970000029</v>
      </c>
    </row>
    <row r="80" spans="1:5" ht="19.5" customHeight="1" x14ac:dyDescent="0.25">
      <c r="A80" s="1"/>
      <c r="B80" s="1"/>
      <c r="C80" s="1"/>
      <c r="D80" s="1"/>
      <c r="E80" s="1"/>
    </row>
    <row r="81" spans="1:5" ht="16.5" customHeight="1" x14ac:dyDescent="0.25">
      <c r="A81" s="1"/>
      <c r="B81" s="39" t="s">
        <v>5</v>
      </c>
      <c r="C81" s="40"/>
      <c r="D81" s="40"/>
      <c r="E81" s="41"/>
    </row>
    <row r="82" spans="1:5" ht="17.25" customHeight="1" x14ac:dyDescent="0.25">
      <c r="A82" s="1"/>
      <c r="B82" s="5"/>
      <c r="C82" s="3">
        <v>2021</v>
      </c>
      <c r="D82" s="3">
        <v>2022</v>
      </c>
      <c r="E82" s="3">
        <v>2023</v>
      </c>
    </row>
    <row r="83" spans="1:5" ht="16.5" hidden="1" customHeight="1" x14ac:dyDescent="0.25">
      <c r="A83" s="1"/>
      <c r="B83" s="9" t="s">
        <v>11</v>
      </c>
      <c r="C83" s="4">
        <v>0</v>
      </c>
      <c r="D83" s="4">
        <v>0</v>
      </c>
      <c r="E83" s="4">
        <v>0</v>
      </c>
    </row>
    <row r="84" spans="1:5" ht="25.5" hidden="1" customHeight="1" x14ac:dyDescent="0.25">
      <c r="A84" s="1"/>
      <c r="B84" s="9" t="s">
        <v>6</v>
      </c>
      <c r="C84" s="4">
        <v>0</v>
      </c>
      <c r="D84" s="4">
        <v>0</v>
      </c>
      <c r="E84" s="4">
        <v>0</v>
      </c>
    </row>
    <row r="85" spans="1:5" ht="26.25" customHeight="1" x14ac:dyDescent="0.25">
      <c r="A85" s="1"/>
      <c r="B85" s="35" t="s">
        <v>73</v>
      </c>
      <c r="C85" s="4">
        <v>0</v>
      </c>
      <c r="D85" s="4">
        <v>0</v>
      </c>
      <c r="E85" s="34">
        <v>2000000</v>
      </c>
    </row>
    <row r="86" spans="1:5" ht="39.75" customHeight="1" x14ac:dyDescent="0.25">
      <c r="A86" s="1"/>
      <c r="B86" s="9" t="s">
        <v>29</v>
      </c>
      <c r="C86" s="4">
        <v>166200</v>
      </c>
      <c r="D86" s="4">
        <v>0</v>
      </c>
      <c r="E86" s="4">
        <v>0</v>
      </c>
    </row>
    <row r="87" spans="1:5" ht="16.5" customHeight="1" x14ac:dyDescent="0.25">
      <c r="A87" s="1"/>
      <c r="B87" s="5" t="s">
        <v>1</v>
      </c>
      <c r="C87" s="4">
        <f>C84+C83+C86+C85</f>
        <v>166200</v>
      </c>
      <c r="D87" s="4">
        <f>D84+D83+D86+D85</f>
        <v>0</v>
      </c>
      <c r="E87" s="4">
        <f>E84+E83+E86+E85</f>
        <v>2000000</v>
      </c>
    </row>
    <row r="88" spans="1:5" ht="18" hidden="1" customHeight="1" x14ac:dyDescent="0.25">
      <c r="A88" s="1"/>
      <c r="B88" s="5" t="s">
        <v>47</v>
      </c>
      <c r="C88" s="4">
        <v>1896200</v>
      </c>
      <c r="D88" s="4">
        <v>0</v>
      </c>
      <c r="E88" s="4">
        <v>0</v>
      </c>
    </row>
    <row r="89" spans="1:5" ht="18" hidden="1" customHeight="1" x14ac:dyDescent="0.25">
      <c r="A89" s="1"/>
      <c r="B89" s="5" t="s">
        <v>46</v>
      </c>
      <c r="C89" s="4">
        <f>C87-C88</f>
        <v>-1730000</v>
      </c>
      <c r="D89" s="4">
        <f>D87-D88</f>
        <v>0</v>
      </c>
      <c r="E89" s="4">
        <f>E87-E88</f>
        <v>2000000</v>
      </c>
    </row>
    <row r="90" spans="1:5" ht="14.25" customHeight="1" x14ac:dyDescent="0.25">
      <c r="A90" s="1"/>
      <c r="B90" s="1"/>
      <c r="C90" s="10"/>
      <c r="D90" s="10"/>
      <c r="E90" s="10"/>
    </row>
    <row r="91" spans="1:5" x14ac:dyDescent="0.25">
      <c r="A91" s="8"/>
      <c r="B91" s="18" t="s">
        <v>28</v>
      </c>
      <c r="C91" s="19">
        <f>C87+C77+C54+C46+C9</f>
        <v>741341308.81000006</v>
      </c>
      <c r="D91" s="19">
        <f>D87+D77+D54+D46+D9</f>
        <v>756075626.63999999</v>
      </c>
      <c r="E91" s="19">
        <f>E87+E77+E54+E46+E9</f>
        <v>758185847.50999999</v>
      </c>
    </row>
    <row r="92" spans="1:5" hidden="1" x14ac:dyDescent="0.25">
      <c r="A92" s="8"/>
      <c r="B92" s="18" t="s">
        <v>47</v>
      </c>
      <c r="C92" s="19">
        <v>743871200</v>
      </c>
      <c r="D92" s="19">
        <v>759109600</v>
      </c>
      <c r="E92" s="19">
        <v>739248200</v>
      </c>
    </row>
    <row r="93" spans="1:5" hidden="1" x14ac:dyDescent="0.25">
      <c r="A93" s="8"/>
      <c r="B93" s="18" t="s">
        <v>46</v>
      </c>
      <c r="C93" s="19">
        <f>C91-C92</f>
        <v>-2529891.189999938</v>
      </c>
      <c r="D93" s="19">
        <f>D91-D92</f>
        <v>-3033973.3600000143</v>
      </c>
      <c r="E93" s="19">
        <f>E91-E92</f>
        <v>18937647.50999999</v>
      </c>
    </row>
    <row r="94" spans="1:5" hidden="1" x14ac:dyDescent="0.25">
      <c r="B94" s="31"/>
      <c r="C94" s="32">
        <f>C23+C48+C56+C79+C89</f>
        <v>-2529891.189999979</v>
      </c>
      <c r="D94" s="32">
        <f>D23+D48+D56+D79+D89</f>
        <v>-3033973.3600000255</v>
      </c>
      <c r="E94" s="32">
        <f>E23+E48+E56+E79+E89</f>
        <v>18937647.510000024</v>
      </c>
    </row>
    <row r="96" spans="1:5" x14ac:dyDescent="0.25">
      <c r="B96" s="36" t="s">
        <v>15</v>
      </c>
      <c r="C96" s="37"/>
      <c r="D96" s="37"/>
      <c r="E96" s="38"/>
    </row>
    <row r="97" spans="2:5" x14ac:dyDescent="0.25">
      <c r="B97" s="13"/>
      <c r="C97" s="14">
        <v>2021</v>
      </c>
      <c r="D97" s="14">
        <v>2022</v>
      </c>
      <c r="E97" s="14">
        <v>2023</v>
      </c>
    </row>
    <row r="98" spans="2:5" hidden="1" x14ac:dyDescent="0.25">
      <c r="B98" s="16" t="s">
        <v>16</v>
      </c>
      <c r="C98" s="17"/>
      <c r="D98" s="17"/>
      <c r="E98" s="17"/>
    </row>
    <row r="99" spans="2:5" hidden="1" x14ac:dyDescent="0.25">
      <c r="B99" s="16" t="s">
        <v>14</v>
      </c>
      <c r="C99" s="17"/>
      <c r="D99" s="17"/>
      <c r="E99" s="17"/>
    </row>
    <row r="100" spans="2:5" ht="26.25" x14ac:dyDescent="0.25">
      <c r="B100" s="30" t="s">
        <v>18</v>
      </c>
      <c r="C100" s="15">
        <v>0</v>
      </c>
      <c r="D100" s="20">
        <v>475200</v>
      </c>
      <c r="E100" s="15">
        <v>0</v>
      </c>
    </row>
    <row r="101" spans="2:5" hidden="1" x14ac:dyDescent="0.25">
      <c r="B101" s="2" t="s">
        <v>22</v>
      </c>
      <c r="C101" s="15"/>
      <c r="D101" s="15"/>
      <c r="E101" s="15"/>
    </row>
    <row r="102" spans="2:5" ht="26.25" hidden="1" x14ac:dyDescent="0.25">
      <c r="B102" s="2" t="s">
        <v>34</v>
      </c>
      <c r="C102" s="15"/>
      <c r="D102" s="15"/>
      <c r="E102" s="15"/>
    </row>
    <row r="103" spans="2:5" ht="39" x14ac:dyDescent="0.25">
      <c r="B103" s="2" t="s">
        <v>39</v>
      </c>
      <c r="C103" s="15">
        <v>115900</v>
      </c>
      <c r="D103" s="15">
        <v>117200</v>
      </c>
      <c r="E103" s="15">
        <v>122000</v>
      </c>
    </row>
    <row r="104" spans="2:5" x14ac:dyDescent="0.25">
      <c r="B104" s="5" t="s">
        <v>1</v>
      </c>
      <c r="C104" s="15">
        <f>C98+C100+C101+C102+C103</f>
        <v>115900</v>
      </c>
      <c r="D104" s="15">
        <f>D98+D100+D101+D102+D103</f>
        <v>592400</v>
      </c>
      <c r="E104" s="15">
        <f>E98+E100+E101+E102+E103</f>
        <v>122000</v>
      </c>
    </row>
    <row r="106" spans="2:5" x14ac:dyDescent="0.25">
      <c r="B106" s="39" t="s">
        <v>17</v>
      </c>
      <c r="C106" s="40"/>
      <c r="D106" s="40"/>
      <c r="E106" s="41"/>
    </row>
    <row r="107" spans="2:5" x14ac:dyDescent="0.25">
      <c r="B107" s="5"/>
      <c r="C107" s="3">
        <v>2021</v>
      </c>
      <c r="D107" s="3">
        <v>2022</v>
      </c>
      <c r="E107" s="3">
        <v>2023</v>
      </c>
    </row>
    <row r="108" spans="2:5" ht="39" hidden="1" x14ac:dyDescent="0.25">
      <c r="B108" s="2" t="s">
        <v>20</v>
      </c>
      <c r="C108" s="15">
        <v>0</v>
      </c>
      <c r="D108" s="15"/>
      <c r="E108" s="15">
        <v>0</v>
      </c>
    </row>
    <row r="109" spans="2:5" ht="39" x14ac:dyDescent="0.25">
      <c r="B109" s="2" t="s">
        <v>39</v>
      </c>
      <c r="C109" s="15">
        <v>115900</v>
      </c>
      <c r="D109" s="15">
        <v>117200</v>
      </c>
      <c r="E109" s="15">
        <v>122000</v>
      </c>
    </row>
    <row r="110" spans="2:5" x14ac:dyDescent="0.25">
      <c r="B110" s="5" t="s">
        <v>1</v>
      </c>
      <c r="C110" s="15">
        <f>C108+C109</f>
        <v>115900</v>
      </c>
      <c r="D110" s="15">
        <f>D108+D109</f>
        <v>117200</v>
      </c>
      <c r="E110" s="15">
        <f>E108+E109</f>
        <v>122000</v>
      </c>
    </row>
    <row r="112" spans="2:5" x14ac:dyDescent="0.25">
      <c r="B112" s="39" t="s">
        <v>19</v>
      </c>
      <c r="C112" s="40"/>
      <c r="D112" s="40"/>
      <c r="E112" s="41"/>
    </row>
    <row r="113" spans="2:5" x14ac:dyDescent="0.25">
      <c r="B113" s="5"/>
      <c r="C113" s="3">
        <v>2021</v>
      </c>
      <c r="D113" s="3">
        <v>2022</v>
      </c>
      <c r="E113" s="3">
        <v>2023</v>
      </c>
    </row>
    <row r="114" spans="2:5" ht="26.25" x14ac:dyDescent="0.25">
      <c r="B114" s="30" t="s">
        <v>18</v>
      </c>
      <c r="C114" s="15">
        <v>0</v>
      </c>
      <c r="D114" s="20">
        <v>683100</v>
      </c>
      <c r="E114" s="15">
        <v>0</v>
      </c>
    </row>
    <row r="115" spans="2:5" ht="39" x14ac:dyDescent="0.25">
      <c r="B115" s="2" t="s">
        <v>20</v>
      </c>
      <c r="C115" s="15">
        <v>0</v>
      </c>
      <c r="D115" s="15">
        <v>0</v>
      </c>
      <c r="E115" s="15">
        <v>607992.29</v>
      </c>
    </row>
    <row r="116" spans="2:5" ht="26.25" x14ac:dyDescent="0.25">
      <c r="B116" s="30" t="s">
        <v>43</v>
      </c>
      <c r="C116" s="20">
        <v>40303788.240000002</v>
      </c>
      <c r="D116" s="20">
        <v>0</v>
      </c>
      <c r="E116" s="20">
        <v>0</v>
      </c>
    </row>
    <row r="117" spans="2:5" ht="26.25" x14ac:dyDescent="0.25">
      <c r="B117" s="24" t="s">
        <v>34</v>
      </c>
      <c r="C117" s="25"/>
      <c r="D117" s="25"/>
      <c r="E117" s="25"/>
    </row>
    <row r="118" spans="2:5" ht="39" x14ac:dyDescent="0.25">
      <c r="B118" s="24" t="s">
        <v>39</v>
      </c>
      <c r="C118" s="25">
        <v>115900</v>
      </c>
      <c r="D118" s="25">
        <v>117200</v>
      </c>
      <c r="E118" s="25">
        <v>122000</v>
      </c>
    </row>
    <row r="119" spans="2:5" x14ac:dyDescent="0.25">
      <c r="B119" s="5" t="s">
        <v>1</v>
      </c>
      <c r="C119" s="15">
        <f>C114+C115+C116+C117+C118</f>
        <v>40419688.240000002</v>
      </c>
      <c r="D119" s="15">
        <f>D114+D115+D116+D117+D118</f>
        <v>800300</v>
      </c>
      <c r="E119" s="15">
        <f>E114+E115+E116+E117+E118</f>
        <v>729992.29</v>
      </c>
    </row>
    <row r="121" spans="2:5" x14ac:dyDescent="0.25">
      <c r="B121" s="39" t="s">
        <v>21</v>
      </c>
      <c r="C121" s="40"/>
      <c r="D121" s="40"/>
      <c r="E121" s="41"/>
    </row>
    <row r="122" spans="2:5" x14ac:dyDescent="0.25">
      <c r="B122" s="18"/>
      <c r="C122" s="3">
        <v>2021</v>
      </c>
      <c r="D122" s="3">
        <v>2022</v>
      </c>
      <c r="E122" s="3">
        <v>2023</v>
      </c>
    </row>
    <row r="123" spans="2:5" hidden="1" x14ac:dyDescent="0.25">
      <c r="B123" s="5" t="s">
        <v>22</v>
      </c>
      <c r="C123" s="15"/>
      <c r="D123" s="15"/>
      <c r="E123" s="15"/>
    </row>
    <row r="124" spans="2:5" ht="26.25" x14ac:dyDescent="0.25">
      <c r="B124" s="30" t="s">
        <v>18</v>
      </c>
      <c r="C124" s="15">
        <v>0</v>
      </c>
      <c r="D124" s="20">
        <v>14850000</v>
      </c>
      <c r="E124" s="15">
        <v>0</v>
      </c>
    </row>
    <row r="125" spans="2:5" ht="26.25" hidden="1" x14ac:dyDescent="0.25">
      <c r="B125" s="2" t="s">
        <v>23</v>
      </c>
      <c r="C125" s="15"/>
      <c r="D125" s="15"/>
      <c r="E125" s="15"/>
    </row>
    <row r="126" spans="2:5" ht="39" hidden="1" x14ac:dyDescent="0.25">
      <c r="B126" s="12" t="s">
        <v>20</v>
      </c>
      <c r="C126" s="17"/>
      <c r="D126" s="17"/>
      <c r="E126" s="17"/>
    </row>
    <row r="127" spans="2:5" hidden="1" x14ac:dyDescent="0.25">
      <c r="B127" s="12" t="s">
        <v>14</v>
      </c>
      <c r="C127" s="17"/>
      <c r="D127" s="17"/>
      <c r="E127" s="17"/>
    </row>
    <row r="128" spans="2:5" ht="26.25" hidden="1" x14ac:dyDescent="0.25">
      <c r="B128" s="26" t="s">
        <v>34</v>
      </c>
      <c r="C128" s="22"/>
      <c r="D128" s="22"/>
      <c r="E128" s="22"/>
    </row>
    <row r="129" spans="2:5" ht="39" x14ac:dyDescent="0.25">
      <c r="B129" s="26" t="s">
        <v>39</v>
      </c>
      <c r="C129" s="22">
        <v>451500</v>
      </c>
      <c r="D129" s="22">
        <v>456500</v>
      </c>
      <c r="E129" s="22">
        <v>475400</v>
      </c>
    </row>
    <row r="130" spans="2:5" x14ac:dyDescent="0.25">
      <c r="B130" s="5" t="s">
        <v>1</v>
      </c>
      <c r="C130" s="15">
        <f>C123+C124+C125+C126+C128+C129</f>
        <v>451500</v>
      </c>
      <c r="D130" s="15">
        <f>D123+D124+D125+D126+D128+D129</f>
        <v>15306500</v>
      </c>
      <c r="E130" s="15">
        <f>E123+E124+E125+E126+E128+E129</f>
        <v>475400</v>
      </c>
    </row>
    <row r="132" spans="2:5" x14ac:dyDescent="0.25">
      <c r="B132" s="39" t="s">
        <v>24</v>
      </c>
      <c r="C132" s="40"/>
      <c r="D132" s="40"/>
      <c r="E132" s="41"/>
    </row>
    <row r="133" spans="2:5" x14ac:dyDescent="0.25">
      <c r="B133" s="5"/>
      <c r="C133" s="3">
        <v>2021</v>
      </c>
      <c r="D133" s="3">
        <v>2022</v>
      </c>
      <c r="E133" s="3">
        <v>2023</v>
      </c>
    </row>
    <row r="134" spans="2:5" hidden="1" x14ac:dyDescent="0.25">
      <c r="B134" s="5" t="s">
        <v>22</v>
      </c>
      <c r="C134" s="15"/>
      <c r="D134" s="15"/>
      <c r="E134" s="15"/>
    </row>
    <row r="135" spans="2:5" ht="26.25" x14ac:dyDescent="0.25">
      <c r="B135" s="30" t="s">
        <v>84</v>
      </c>
      <c r="C135" s="15">
        <v>0</v>
      </c>
      <c r="D135" s="20">
        <v>16221150</v>
      </c>
      <c r="E135" s="15">
        <v>0</v>
      </c>
    </row>
    <row r="136" spans="2:5" ht="26.25" x14ac:dyDescent="0.25">
      <c r="B136" s="2" t="s">
        <v>83</v>
      </c>
      <c r="C136" s="15">
        <v>3780308</v>
      </c>
      <c r="D136" s="15">
        <v>3780308</v>
      </c>
      <c r="E136" s="15">
        <v>3780308</v>
      </c>
    </row>
    <row r="137" spans="2:5" x14ac:dyDescent="0.25">
      <c r="B137" s="5" t="s">
        <v>77</v>
      </c>
      <c r="C137" s="15">
        <v>954060.41</v>
      </c>
      <c r="D137" s="15">
        <v>254141.26</v>
      </c>
      <c r="E137" s="15">
        <v>0</v>
      </c>
    </row>
    <row r="138" spans="2:5" ht="51.75" x14ac:dyDescent="0.25">
      <c r="B138" s="2" t="s">
        <v>68</v>
      </c>
      <c r="C138" s="15">
        <v>454500</v>
      </c>
      <c r="D138" s="15">
        <v>456500</v>
      </c>
      <c r="E138" s="15">
        <v>475400</v>
      </c>
    </row>
    <row r="139" spans="2:5" x14ac:dyDescent="0.25">
      <c r="B139" s="5" t="s">
        <v>1</v>
      </c>
      <c r="C139" s="15">
        <f>C134+C135+C136+C137+C138</f>
        <v>5188868.41</v>
      </c>
      <c r="D139" s="15">
        <f>D134+D135+D136+D137+D138</f>
        <v>20712099.260000002</v>
      </c>
      <c r="E139" s="15">
        <f>E134+E135+E136+E137+E138</f>
        <v>4255708</v>
      </c>
    </row>
    <row r="141" spans="2:5" x14ac:dyDescent="0.25">
      <c r="B141" s="39" t="s">
        <v>25</v>
      </c>
      <c r="C141" s="40"/>
      <c r="D141" s="40"/>
      <c r="E141" s="41"/>
    </row>
    <row r="142" spans="2:5" x14ac:dyDescent="0.25">
      <c r="B142" s="5"/>
      <c r="C142" s="3">
        <v>2021</v>
      </c>
      <c r="D142" s="3">
        <v>2022</v>
      </c>
      <c r="E142" s="3">
        <v>2023</v>
      </c>
    </row>
    <row r="143" spans="2:5" ht="26.25" x14ac:dyDescent="0.25">
      <c r="B143" s="2" t="s">
        <v>69</v>
      </c>
      <c r="C143" s="15">
        <v>0</v>
      </c>
      <c r="D143" s="15">
        <v>1138504.95</v>
      </c>
      <c r="E143" s="15"/>
    </row>
    <row r="144" spans="2:5" ht="39" x14ac:dyDescent="0.25">
      <c r="B144" s="2" t="s">
        <v>26</v>
      </c>
      <c r="C144" s="15">
        <v>0</v>
      </c>
      <c r="D144" s="15">
        <v>515000</v>
      </c>
      <c r="E144" s="15">
        <v>0</v>
      </c>
    </row>
    <row r="145" spans="2:5" hidden="1" x14ac:dyDescent="0.25">
      <c r="B145" s="2" t="s">
        <v>22</v>
      </c>
      <c r="C145" s="15"/>
      <c r="D145" s="15"/>
      <c r="E145" s="15"/>
    </row>
    <row r="146" spans="2:5" ht="26.25" hidden="1" x14ac:dyDescent="0.25">
      <c r="B146" s="2" t="s">
        <v>34</v>
      </c>
      <c r="C146" s="15"/>
      <c r="D146" s="15"/>
      <c r="E146" s="15"/>
    </row>
    <row r="147" spans="2:5" ht="39" x14ac:dyDescent="0.25">
      <c r="B147" s="2" t="s">
        <v>39</v>
      </c>
      <c r="C147" s="15">
        <v>115900</v>
      </c>
      <c r="D147" s="15">
        <v>117200</v>
      </c>
      <c r="E147" s="15">
        <v>122000</v>
      </c>
    </row>
    <row r="148" spans="2:5" x14ac:dyDescent="0.25">
      <c r="B148" s="5" t="s">
        <v>1</v>
      </c>
      <c r="C148" s="15">
        <f>C143+C144+C145+C146+C147</f>
        <v>115900</v>
      </c>
      <c r="D148" s="15">
        <f>D143+D144+D145+D146+D147</f>
        <v>1770704.95</v>
      </c>
      <c r="E148" s="15">
        <f>E143+E144+E145+E146+E147</f>
        <v>122000</v>
      </c>
    </row>
    <row r="150" spans="2:5" x14ac:dyDescent="0.25">
      <c r="B150" s="36" t="s">
        <v>30</v>
      </c>
      <c r="C150" s="37"/>
      <c r="D150" s="37"/>
      <c r="E150" s="38"/>
    </row>
    <row r="151" spans="2:5" x14ac:dyDescent="0.25">
      <c r="B151" s="13"/>
      <c r="C151" s="14">
        <v>2021</v>
      </c>
      <c r="D151" s="14">
        <v>2022</v>
      </c>
      <c r="E151" s="14">
        <v>2023</v>
      </c>
    </row>
    <row r="152" spans="2:5" hidden="1" x14ac:dyDescent="0.25">
      <c r="B152" s="21" t="s">
        <v>22</v>
      </c>
      <c r="C152" s="22"/>
      <c r="D152" s="22"/>
      <c r="E152" s="22"/>
    </row>
    <row r="153" spans="2:5" ht="26.25" hidden="1" x14ac:dyDescent="0.25">
      <c r="B153" s="26" t="s">
        <v>34</v>
      </c>
      <c r="C153" s="22"/>
      <c r="D153" s="22"/>
      <c r="E153" s="22"/>
    </row>
    <row r="154" spans="2:5" ht="39" x14ac:dyDescent="0.25">
      <c r="B154" s="26" t="s">
        <v>39</v>
      </c>
      <c r="C154" s="22">
        <v>115900</v>
      </c>
      <c r="D154" s="22">
        <v>117200</v>
      </c>
      <c r="E154" s="22">
        <v>122000</v>
      </c>
    </row>
    <row r="155" spans="2:5" x14ac:dyDescent="0.25">
      <c r="B155" s="5" t="s">
        <v>1</v>
      </c>
      <c r="C155" s="15">
        <f>C152+C153+C154</f>
        <v>115900</v>
      </c>
      <c r="D155" s="15">
        <f>D152+D153+D154</f>
        <v>117200</v>
      </c>
      <c r="E155" s="15">
        <f>E152+E153+E154</f>
        <v>122000</v>
      </c>
    </row>
    <row r="157" spans="2:5" x14ac:dyDescent="0.25">
      <c r="B157" s="36" t="s">
        <v>31</v>
      </c>
      <c r="C157" s="37"/>
      <c r="D157" s="37"/>
      <c r="E157" s="38"/>
    </row>
    <row r="158" spans="2:5" x14ac:dyDescent="0.25">
      <c r="B158" s="13"/>
      <c r="C158" s="14">
        <v>2021</v>
      </c>
      <c r="D158" s="14">
        <v>2022</v>
      </c>
      <c r="E158" s="14">
        <v>2023</v>
      </c>
    </row>
    <row r="159" spans="2:5" hidden="1" x14ac:dyDescent="0.25">
      <c r="B159" s="21" t="s">
        <v>22</v>
      </c>
      <c r="C159" s="22"/>
      <c r="D159" s="22">
        <v>0</v>
      </c>
      <c r="E159" s="22">
        <v>0</v>
      </c>
    </row>
    <row r="160" spans="2:5" ht="26.25" hidden="1" x14ac:dyDescent="0.25">
      <c r="B160" s="26" t="s">
        <v>34</v>
      </c>
      <c r="C160" s="22"/>
      <c r="D160" s="22">
        <v>0</v>
      </c>
      <c r="E160" s="22">
        <v>0</v>
      </c>
    </row>
    <row r="161" spans="2:5" ht="39" x14ac:dyDescent="0.25">
      <c r="B161" s="26" t="s">
        <v>39</v>
      </c>
      <c r="C161" s="22">
        <v>115900</v>
      </c>
      <c r="D161" s="22">
        <v>117200</v>
      </c>
      <c r="E161" s="22">
        <v>122000</v>
      </c>
    </row>
    <row r="162" spans="2:5" x14ac:dyDescent="0.25">
      <c r="B162" s="5" t="s">
        <v>1</v>
      </c>
      <c r="C162" s="15">
        <f>C159+C160+C161</f>
        <v>115900</v>
      </c>
      <c r="D162" s="15">
        <f>D159+D160+D161</f>
        <v>117200</v>
      </c>
      <c r="E162" s="15">
        <f>E159+E160+E161</f>
        <v>122000</v>
      </c>
    </row>
    <row r="164" spans="2:5" x14ac:dyDescent="0.25">
      <c r="B164" s="36" t="s">
        <v>32</v>
      </c>
      <c r="C164" s="37"/>
      <c r="D164" s="37"/>
      <c r="E164" s="38"/>
    </row>
    <row r="165" spans="2:5" x14ac:dyDescent="0.25">
      <c r="B165" s="13"/>
      <c r="C165" s="14">
        <v>2021</v>
      </c>
      <c r="D165" s="14">
        <v>2022</v>
      </c>
      <c r="E165" s="14">
        <v>2023</v>
      </c>
    </row>
    <row r="166" spans="2:5" hidden="1" x14ac:dyDescent="0.25">
      <c r="B166" s="21" t="s">
        <v>22</v>
      </c>
      <c r="C166" s="22"/>
      <c r="D166" s="22"/>
      <c r="E166" s="22"/>
    </row>
    <row r="167" spans="2:5" ht="26.25" hidden="1" x14ac:dyDescent="0.25">
      <c r="B167" s="26" t="s">
        <v>34</v>
      </c>
      <c r="C167" s="22"/>
      <c r="D167" s="22"/>
      <c r="E167" s="22"/>
    </row>
    <row r="168" spans="2:5" ht="39" x14ac:dyDescent="0.25">
      <c r="B168" s="26" t="s">
        <v>39</v>
      </c>
      <c r="C168" s="22">
        <v>115900</v>
      </c>
      <c r="D168" s="22">
        <v>117200</v>
      </c>
      <c r="E168" s="22">
        <v>122000</v>
      </c>
    </row>
    <row r="169" spans="2:5" x14ac:dyDescent="0.25">
      <c r="B169" s="5" t="s">
        <v>1</v>
      </c>
      <c r="C169" s="15">
        <f>C166+C167+C168</f>
        <v>115900</v>
      </c>
      <c r="D169" s="15">
        <f>D166+D167+D168</f>
        <v>117200</v>
      </c>
      <c r="E169" s="15">
        <f>E166+E167+E168</f>
        <v>122000</v>
      </c>
    </row>
    <row r="171" spans="2:5" x14ac:dyDescent="0.25">
      <c r="B171" s="36" t="s">
        <v>33</v>
      </c>
      <c r="C171" s="37"/>
      <c r="D171" s="37"/>
      <c r="E171" s="38"/>
    </row>
    <row r="172" spans="2:5" x14ac:dyDescent="0.25">
      <c r="B172" s="13"/>
      <c r="C172" s="14">
        <v>2021</v>
      </c>
      <c r="D172" s="14">
        <v>2022</v>
      </c>
      <c r="E172" s="14">
        <v>2023</v>
      </c>
    </row>
    <row r="173" spans="2:5" hidden="1" x14ac:dyDescent="0.25">
      <c r="B173" s="21" t="s">
        <v>22</v>
      </c>
      <c r="C173" s="22"/>
      <c r="D173" s="22">
        <v>0</v>
      </c>
      <c r="E173" s="22">
        <v>0</v>
      </c>
    </row>
    <row r="174" spans="2:5" ht="39" x14ac:dyDescent="0.25">
      <c r="B174" s="26" t="s">
        <v>39</v>
      </c>
      <c r="C174" s="22">
        <v>115900</v>
      </c>
      <c r="D174" s="22">
        <v>117200</v>
      </c>
      <c r="E174" s="22">
        <v>122000</v>
      </c>
    </row>
    <row r="175" spans="2:5" x14ac:dyDescent="0.25">
      <c r="B175" s="5" t="s">
        <v>1</v>
      </c>
      <c r="C175" s="15">
        <f>C173+C174</f>
        <v>115900</v>
      </c>
      <c r="D175" s="15">
        <f>D173+D174</f>
        <v>117200</v>
      </c>
      <c r="E175" s="15">
        <f>E173+E174</f>
        <v>122000</v>
      </c>
    </row>
    <row r="177" spans="2:5" s="23" customFormat="1" ht="14.25" x14ac:dyDescent="0.2">
      <c r="B177" s="36" t="s">
        <v>35</v>
      </c>
      <c r="C177" s="37"/>
      <c r="D177" s="37"/>
      <c r="E177" s="38"/>
    </row>
    <row r="178" spans="2:5" x14ac:dyDescent="0.25">
      <c r="B178" s="13"/>
      <c r="C178" s="14">
        <v>2021</v>
      </c>
      <c r="D178" s="14">
        <v>2022</v>
      </c>
      <c r="E178" s="14">
        <v>2023</v>
      </c>
    </row>
    <row r="179" spans="2:5" ht="26.25" hidden="1" x14ac:dyDescent="0.25">
      <c r="B179" s="26" t="s">
        <v>34</v>
      </c>
      <c r="C179" s="22"/>
      <c r="D179" s="22">
        <v>0</v>
      </c>
      <c r="E179" s="22">
        <v>0</v>
      </c>
    </row>
    <row r="180" spans="2:5" ht="39" x14ac:dyDescent="0.25">
      <c r="B180" s="26" t="s">
        <v>26</v>
      </c>
      <c r="C180" s="22">
        <v>0</v>
      </c>
      <c r="D180" s="22">
        <v>0</v>
      </c>
      <c r="E180" s="22">
        <v>244440</v>
      </c>
    </row>
    <row r="181" spans="2:5" ht="39" x14ac:dyDescent="0.25">
      <c r="B181" s="26" t="s">
        <v>39</v>
      </c>
      <c r="C181" s="22">
        <v>115900</v>
      </c>
      <c r="D181" s="22">
        <v>117200</v>
      </c>
      <c r="E181" s="22">
        <v>122000</v>
      </c>
    </row>
    <row r="182" spans="2:5" x14ac:dyDescent="0.25">
      <c r="B182" s="5" t="s">
        <v>1</v>
      </c>
      <c r="C182" s="15">
        <f>C180+C181</f>
        <v>115900</v>
      </c>
      <c r="D182" s="15">
        <f>D180+D181</f>
        <v>117200</v>
      </c>
      <c r="E182" s="15">
        <f>E180+E181</f>
        <v>366440</v>
      </c>
    </row>
    <row r="184" spans="2:5" x14ac:dyDescent="0.25">
      <c r="B184" s="36" t="s">
        <v>40</v>
      </c>
      <c r="C184" s="37"/>
      <c r="D184" s="37"/>
      <c r="E184" s="38"/>
    </row>
    <row r="185" spans="2:5" x14ac:dyDescent="0.25">
      <c r="B185" s="13"/>
      <c r="C185" s="14">
        <v>2021</v>
      </c>
      <c r="D185" s="14">
        <v>2022</v>
      </c>
      <c r="E185" s="14">
        <v>2023</v>
      </c>
    </row>
    <row r="186" spans="2:5" ht="39" x14ac:dyDescent="0.25">
      <c r="B186" s="26" t="s">
        <v>39</v>
      </c>
      <c r="C186" s="22">
        <v>115900</v>
      </c>
      <c r="D186" s="22">
        <v>117200</v>
      </c>
      <c r="E186" s="22">
        <v>122000</v>
      </c>
    </row>
    <row r="187" spans="2:5" x14ac:dyDescent="0.25">
      <c r="B187" s="5" t="s">
        <v>1</v>
      </c>
      <c r="C187" s="15">
        <f>C186</f>
        <v>115900</v>
      </c>
      <c r="D187" s="15">
        <f>D186</f>
        <v>117200</v>
      </c>
      <c r="E187" s="15">
        <f>E186</f>
        <v>122000</v>
      </c>
    </row>
    <row r="189" spans="2:5" x14ac:dyDescent="0.25">
      <c r="B189" s="36" t="s">
        <v>41</v>
      </c>
      <c r="C189" s="37"/>
      <c r="D189" s="37"/>
      <c r="E189" s="38"/>
    </row>
    <row r="190" spans="2:5" x14ac:dyDescent="0.25">
      <c r="B190" s="13"/>
      <c r="C190" s="14">
        <v>2021</v>
      </c>
      <c r="D190" s="14">
        <v>2022</v>
      </c>
      <c r="E190" s="14">
        <v>2023</v>
      </c>
    </row>
    <row r="191" spans="2:5" ht="39" x14ac:dyDescent="0.25">
      <c r="B191" s="26" t="s">
        <v>39</v>
      </c>
      <c r="C191" s="22">
        <v>115900</v>
      </c>
      <c r="D191" s="22">
        <v>117200</v>
      </c>
      <c r="E191" s="22">
        <v>122000</v>
      </c>
    </row>
    <row r="192" spans="2:5" ht="26.25" x14ac:dyDescent="0.25">
      <c r="B192" s="26" t="s">
        <v>18</v>
      </c>
      <c r="C192" s="22">
        <v>0</v>
      </c>
      <c r="D192" s="22">
        <v>0</v>
      </c>
      <c r="E192" s="22">
        <v>0</v>
      </c>
    </row>
    <row r="193" spans="2:5" x14ac:dyDescent="0.25">
      <c r="B193" s="5" t="s">
        <v>1</v>
      </c>
      <c r="C193" s="15">
        <f>C191+C192</f>
        <v>115900</v>
      </c>
      <c r="D193" s="15">
        <f>D191+D192</f>
        <v>117200</v>
      </c>
      <c r="E193" s="15">
        <f>E191+E192</f>
        <v>122000</v>
      </c>
    </row>
    <row r="195" spans="2:5" x14ac:dyDescent="0.25">
      <c r="B195" s="36" t="s">
        <v>42</v>
      </c>
      <c r="C195" s="37"/>
      <c r="D195" s="37"/>
      <c r="E195" s="38"/>
    </row>
    <row r="196" spans="2:5" x14ac:dyDescent="0.25">
      <c r="B196" s="13"/>
      <c r="C196" s="14">
        <v>2021</v>
      </c>
      <c r="D196" s="14">
        <v>2022</v>
      </c>
      <c r="E196" s="14">
        <v>2023</v>
      </c>
    </row>
    <row r="197" spans="2:5" ht="39" x14ac:dyDescent="0.25">
      <c r="B197" s="26" t="s">
        <v>39</v>
      </c>
      <c r="C197" s="22">
        <v>115900</v>
      </c>
      <c r="D197" s="22">
        <v>117200</v>
      </c>
      <c r="E197" s="22">
        <v>122000</v>
      </c>
    </row>
    <row r="198" spans="2:5" x14ac:dyDescent="0.25">
      <c r="B198" s="5" t="s">
        <v>1</v>
      </c>
      <c r="C198" s="15">
        <f>C197</f>
        <v>115900</v>
      </c>
      <c r="D198" s="15">
        <f>D197</f>
        <v>117200</v>
      </c>
      <c r="E198" s="15">
        <f>E197</f>
        <v>122000</v>
      </c>
    </row>
    <row r="200" spans="2:5" x14ac:dyDescent="0.25">
      <c r="B200" s="36" t="s">
        <v>45</v>
      </c>
      <c r="C200" s="37"/>
      <c r="D200" s="37"/>
      <c r="E200" s="38"/>
    </row>
    <row r="201" spans="2:5" x14ac:dyDescent="0.25">
      <c r="B201" s="13"/>
      <c r="C201" s="14">
        <v>2021</v>
      </c>
      <c r="D201" s="14">
        <v>2022</v>
      </c>
      <c r="E201" s="14">
        <v>2023</v>
      </c>
    </row>
    <row r="202" spans="2:5" ht="39" x14ac:dyDescent="0.25">
      <c r="B202" s="26" t="s">
        <v>39</v>
      </c>
      <c r="C202" s="22">
        <v>115900</v>
      </c>
      <c r="D202" s="22">
        <v>117200</v>
      </c>
      <c r="E202" s="22">
        <v>122000</v>
      </c>
    </row>
    <row r="203" spans="2:5" x14ac:dyDescent="0.25">
      <c r="B203" s="5" t="s">
        <v>1</v>
      </c>
      <c r="C203" s="15">
        <f>C202</f>
        <v>115900</v>
      </c>
      <c r="D203" s="15">
        <f>D202</f>
        <v>117200</v>
      </c>
      <c r="E203" s="15">
        <f>E202</f>
        <v>122000</v>
      </c>
    </row>
    <row r="207" spans="2:5" ht="15.75" thickBot="1" x14ac:dyDescent="0.3"/>
    <row r="208" spans="2:5" ht="15.75" thickBot="1" x14ac:dyDescent="0.3">
      <c r="B208" s="27" t="s">
        <v>27</v>
      </c>
      <c r="C208" s="28">
        <f>C182+C175+C169+C162+C155+C148+C139+C130+C119+C110+C104+C187+C193+C198+C203</f>
        <v>47450856.650000006</v>
      </c>
      <c r="D208" s="28">
        <f>D182+D175+D169+D162+D155+D148+D139+D130+D119+D110+D104+D187+D193+D198+D203</f>
        <v>40354004.210000001</v>
      </c>
      <c r="E208" s="28">
        <f>E182+E175+E169+E162+E155+E148+E139+E130+E119+E110+E104+E187+E193+E198+E203</f>
        <v>7169540.29</v>
      </c>
    </row>
    <row r="209" spans="2:5" ht="15.75" thickBot="1" x14ac:dyDescent="0.3"/>
    <row r="210" spans="2:5" ht="15.75" thickBot="1" x14ac:dyDescent="0.3">
      <c r="B210" s="27" t="s">
        <v>44</v>
      </c>
      <c r="C210" s="28">
        <f>C208+C91</f>
        <v>788792165.46000004</v>
      </c>
      <c r="D210" s="28">
        <f>D208+D91</f>
        <v>796429630.85000002</v>
      </c>
      <c r="E210" s="28">
        <f>E208+E91</f>
        <v>765355387.79999995</v>
      </c>
    </row>
  </sheetData>
  <mergeCells count="20">
    <mergeCell ref="B171:E171"/>
    <mergeCell ref="B141:E141"/>
    <mergeCell ref="B184:E184"/>
    <mergeCell ref="B189:E189"/>
    <mergeCell ref="B200:E200"/>
    <mergeCell ref="B195:E195"/>
    <mergeCell ref="B177:E177"/>
    <mergeCell ref="B150:E150"/>
    <mergeCell ref="B157:E157"/>
    <mergeCell ref="B164:E164"/>
    <mergeCell ref="B2:E2"/>
    <mergeCell ref="B25:E25"/>
    <mergeCell ref="B50:E50"/>
    <mergeCell ref="B58:E58"/>
    <mergeCell ref="B81:E81"/>
    <mergeCell ref="B96:E96"/>
    <mergeCell ref="B106:E106"/>
    <mergeCell ref="B112:E112"/>
    <mergeCell ref="B121:E121"/>
    <mergeCell ref="B132:E132"/>
  </mergeCells>
  <pageMargins left="0.25" right="0.25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Финансовое управление</cp:lastModifiedBy>
  <cp:lastPrinted>2021-02-02T06:57:50Z</cp:lastPrinted>
  <dcterms:created xsi:type="dcterms:W3CDTF">2020-01-15T01:06:59Z</dcterms:created>
  <dcterms:modified xsi:type="dcterms:W3CDTF">2021-02-20T01:33:38Z</dcterms:modified>
</cp:coreProperties>
</file>